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335" activeTab="0"/>
  </bookViews>
  <sheets>
    <sheet name="Сетка-офиц" sheetId="1" r:id="rId1"/>
    <sheet name="Квалификация" sheetId="2" r:id="rId2"/>
  </sheets>
  <definedNames/>
  <calcPr fullCalcOnLoad="1" refMode="R1C1"/>
</workbook>
</file>

<file path=xl/sharedStrings.xml><?xml version="1.0" encoding="utf-8"?>
<sst xmlns="http://schemas.openxmlformats.org/spreadsheetml/2006/main" count="225" uniqueCount="96">
  <si>
    <t>1st round</t>
  </si>
  <si>
    <t>2nd Round</t>
  </si>
  <si>
    <t>1/4</t>
  </si>
  <si>
    <t>1/2</t>
  </si>
  <si>
    <t>Final</t>
  </si>
  <si>
    <t>Basic group (основная группа)</t>
  </si>
  <si>
    <t>Seeded (сеянные)</t>
  </si>
  <si>
    <t>Bibikov</t>
  </si>
  <si>
    <t>Mikhail</t>
  </si>
  <si>
    <t>RUS</t>
  </si>
  <si>
    <t>Safin</t>
  </si>
  <si>
    <t>Marat</t>
  </si>
  <si>
    <t>Courier</t>
  </si>
  <si>
    <t>Jim</t>
  </si>
  <si>
    <t>USA</t>
  </si>
  <si>
    <t>Alexander</t>
  </si>
  <si>
    <t>Hen</t>
  </si>
  <si>
    <t>Michael</t>
  </si>
  <si>
    <t>UKR</t>
  </si>
  <si>
    <t>Stich</t>
  </si>
  <si>
    <t>GER</t>
  </si>
  <si>
    <t>Karimov</t>
  </si>
  <si>
    <t>Eugene</t>
  </si>
  <si>
    <t>Shish</t>
  </si>
  <si>
    <t>Yura</t>
  </si>
  <si>
    <t>Hewitt</t>
  </si>
  <si>
    <t>Lleyton</t>
  </si>
  <si>
    <t>AUS</t>
  </si>
  <si>
    <t>Gall</t>
  </si>
  <si>
    <t>Blood</t>
  </si>
  <si>
    <t>Smith</t>
  </si>
  <si>
    <t>Gary</t>
  </si>
  <si>
    <t>GBR</t>
  </si>
  <si>
    <t>Wild Card</t>
  </si>
  <si>
    <t>Ivan</t>
  </si>
  <si>
    <t>Qualified (квалификация)</t>
  </si>
  <si>
    <t>Arlekino</t>
  </si>
  <si>
    <t>Mil</t>
  </si>
  <si>
    <t>CHI</t>
  </si>
  <si>
    <t>Alikov</t>
  </si>
  <si>
    <t>Gleb</t>
  </si>
  <si>
    <t>BLR</t>
  </si>
  <si>
    <t>Manson</t>
  </si>
  <si>
    <t>Frankie</t>
  </si>
  <si>
    <t>Gornostal</t>
  </si>
  <si>
    <t>Alex</t>
  </si>
  <si>
    <t>Strakhov</t>
  </si>
  <si>
    <t>Dmitry</t>
  </si>
  <si>
    <t>Ferrerino</t>
  </si>
  <si>
    <t>Huan-Manuel</t>
  </si>
  <si>
    <t>ESP</t>
  </si>
  <si>
    <t>Noah</t>
  </si>
  <si>
    <t>Yannick</t>
  </si>
  <si>
    <t>FRA</t>
  </si>
  <si>
    <t>Becker</t>
  </si>
  <si>
    <t>Boris</t>
  </si>
  <si>
    <t>Barbuha</t>
  </si>
  <si>
    <t>Sergei</t>
  </si>
  <si>
    <t>Puchov</t>
  </si>
  <si>
    <t>Orantes</t>
  </si>
  <si>
    <t>Manuel</t>
  </si>
  <si>
    <t>Logvinenko</t>
  </si>
  <si>
    <t>Lendl</t>
  </si>
  <si>
    <t>CZE</t>
  </si>
  <si>
    <t>Pioline</t>
  </si>
  <si>
    <t>Cedric</t>
  </si>
  <si>
    <t>q1</t>
  </si>
  <si>
    <t>q2</t>
  </si>
  <si>
    <t>q3</t>
  </si>
  <si>
    <t>q4</t>
  </si>
  <si>
    <t>McEnroe</t>
  </si>
  <si>
    <t>John</t>
  </si>
  <si>
    <t>Qualify round</t>
  </si>
  <si>
    <t>Henman</t>
  </si>
  <si>
    <t>Tim</t>
  </si>
  <si>
    <t>Q1</t>
  </si>
  <si>
    <t>Q2</t>
  </si>
  <si>
    <t>Borg</t>
  </si>
  <si>
    <t>Bjorn</t>
  </si>
  <si>
    <t>SWE</t>
  </si>
  <si>
    <t>Q3</t>
  </si>
  <si>
    <t>Rafter</t>
  </si>
  <si>
    <t>Patrick</t>
  </si>
  <si>
    <t>Q4</t>
  </si>
  <si>
    <t>Qualification group (квал. группа)</t>
  </si>
  <si>
    <t>Kovac</t>
  </si>
  <si>
    <t>Panatta</t>
  </si>
  <si>
    <t>Adriano</t>
  </si>
  <si>
    <t>ITA</t>
  </si>
  <si>
    <t>Valars</t>
  </si>
  <si>
    <t>Gambill</t>
  </si>
  <si>
    <t>Jan-Michael</t>
  </si>
  <si>
    <t>Korolev</t>
  </si>
  <si>
    <t>Aleksey</t>
  </si>
  <si>
    <t>w/o</t>
  </si>
  <si>
    <t>LL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</si>
</sst>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d/mmm/yy"/>
    <numFmt numFmtId="180" formatCode="0.0000"/>
    <numFmt numFmtId="181" formatCode="[$$-409]#,##0.00"/>
    <numFmt numFmtId="182" formatCode="[$€-2]\ ###,000_);[Red]\([$€-2]\ ###,000\)"/>
    <numFmt numFmtId="183" formatCode="mmm/yyyy"/>
    <numFmt numFmtId="184" formatCode="d\ mmmm\,\ yyyy"/>
    <numFmt numFmtId="185" formatCode="_-* #,##0,\к\о\р\т_-;\-* #,##0,\к\о\р\т_-;_-* &quot;-&quot;\ \к\о\р\т_-;_-@_-"/>
    <numFmt numFmtId="186" formatCode="_-* #,##0\к\о\р\т_-;\-* #,##0\к\о\р\т_-;_-* &quot;-&quot;\к\о\р\т_-;_-@@@@_-"/>
    <numFmt numFmtId="187" formatCode="_-* #,##0,\к\о\р\т_-;\-* #,##0,\к\о\р\т_-;_-* &quot;-&quot;\ \к\о\р\т_-;_-@@@@_-"/>
    <numFmt numFmtId="188" formatCode="_-* #,##0,\к\о\р\т_-;\-* #,##0,\к\о\р\т_-;_-* &quot;-&quot;\ \к\о\р\т_-;_-@@@@@_-"/>
    <numFmt numFmtId="189" formatCode="d/m"/>
    <numFmt numFmtId="190" formatCode="&quot;$&quot;#,##0"/>
    <numFmt numFmtId="191" formatCode=";;;"/>
    <numFmt numFmtId="192" formatCode="[$-409]dddd\,\ mmmm\ dd\,\ yyyy"/>
    <numFmt numFmtId="193" formatCode="m/d/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%"/>
    <numFmt numFmtId="198" formatCode="d/m/yy"/>
    <numFmt numFmtId="199" formatCode="0.000000"/>
    <numFmt numFmtId="200" formatCode="0.00000"/>
    <numFmt numFmtId="201" formatCode="0.000"/>
    <numFmt numFmtId="202" formatCode="0.0000000"/>
    <numFmt numFmtId="203" formatCode="0.0000000000"/>
    <numFmt numFmtId="204" formatCode="0.00000000000"/>
    <numFmt numFmtId="205" formatCode="0.000000000000"/>
    <numFmt numFmtId="206" formatCode="0.000000000"/>
    <numFmt numFmtId="207" formatCode="0.00000000"/>
    <numFmt numFmtId="208" formatCode="0.0"/>
    <numFmt numFmtId="209" formatCode="[$€-2]\ #,##0.00;[Red]\-[$€-2]\ #,##0.00"/>
    <numFmt numFmtId="210" formatCode="0.00_ ;[Red]\-0.00\ "/>
    <numFmt numFmtId="211" formatCode="0.0_ ;[Red]\-0.0\ "/>
    <numFmt numFmtId="212" formatCode="0_ ;[Red]\-0\ "/>
    <numFmt numFmtId="213" formatCode="dd/mm/yy"/>
    <numFmt numFmtId="214" formatCode="#,##0&quot;р.&quot;;[Red]#,##0&quot;р.&quot;"/>
    <numFmt numFmtId="215" formatCode="dd\-mmm\-yy"/>
    <numFmt numFmtId="216" formatCode="mmmm\ d\,\ yyyy"/>
  </numFmts>
  <fonts count="22">
    <font>
      <sz val="11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26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b/>
      <sz val="14"/>
      <name val="Times New Roman"/>
      <family val="1"/>
    </font>
    <font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3"/>
      <name val="Times New Roman"/>
      <family val="0"/>
    </font>
    <font>
      <sz val="14"/>
      <name val="Times New Roman Cyr"/>
      <family val="0"/>
    </font>
    <font>
      <sz val="14"/>
      <color indexed="8"/>
      <name val="Arial Cyr"/>
      <family val="0"/>
    </font>
    <font>
      <i/>
      <sz val="14"/>
      <color indexed="18"/>
      <name val="Times New Roman Cyr"/>
      <family val="0"/>
    </font>
    <font>
      <sz val="14"/>
      <color indexed="8"/>
      <name val="Arial"/>
      <family val="0"/>
    </font>
    <font>
      <b/>
      <sz val="14"/>
      <color indexed="8"/>
      <name val="Arial Cyr"/>
      <family val="0"/>
    </font>
    <font>
      <sz val="10"/>
      <color indexed="8"/>
      <name val="Arial"/>
      <family val="0"/>
    </font>
    <font>
      <sz val="12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0" xfId="0" applyFont="1" applyAlignment="1">
      <alignment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10" fillId="4" borderId="1" xfId="0" applyFont="1" applyFill="1" applyBorder="1" applyAlignment="1">
      <alignment/>
    </xf>
    <xf numFmtId="0" fontId="10" fillId="4" borderId="2" xfId="0" applyFont="1" applyFill="1" applyBorder="1" applyAlignment="1">
      <alignment/>
    </xf>
    <xf numFmtId="0" fontId="10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left"/>
    </xf>
    <xf numFmtId="0" fontId="11" fillId="4" borderId="10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1" fillId="5" borderId="1" xfId="0" applyFont="1" applyFill="1" applyBorder="1" applyAlignment="1">
      <alignment/>
    </xf>
    <xf numFmtId="0" fontId="11" fillId="5" borderId="3" xfId="0" applyFont="1" applyFill="1" applyBorder="1" applyAlignment="1">
      <alignment/>
    </xf>
    <xf numFmtId="0" fontId="10" fillId="5" borderId="4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8" xfId="0" applyFont="1" applyFill="1" applyBorder="1" applyAlignment="1">
      <alignment/>
    </xf>
    <xf numFmtId="0" fontId="11" fillId="5" borderId="10" xfId="0" applyFont="1" applyFill="1" applyBorder="1" applyAlignment="1">
      <alignment/>
    </xf>
    <xf numFmtId="0" fontId="10" fillId="5" borderId="11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1" fillId="4" borderId="1" xfId="0" applyFont="1" applyFill="1" applyBorder="1" applyAlignment="1">
      <alignment/>
    </xf>
    <xf numFmtId="0" fontId="11" fillId="4" borderId="2" xfId="0" applyFont="1" applyFill="1" applyBorder="1" applyAlignment="1">
      <alignment/>
    </xf>
    <xf numFmtId="0" fontId="11" fillId="4" borderId="14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1" fillId="6" borderId="1" xfId="0" applyFont="1" applyFill="1" applyBorder="1" applyAlignment="1">
      <alignment/>
    </xf>
    <xf numFmtId="0" fontId="11" fillId="6" borderId="3" xfId="0" applyFont="1" applyFill="1" applyBorder="1" applyAlignment="1">
      <alignment/>
    </xf>
    <xf numFmtId="0" fontId="10" fillId="6" borderId="4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8" xfId="0" applyFont="1" applyFill="1" applyBorder="1" applyAlignment="1">
      <alignment/>
    </xf>
    <xf numFmtId="0" fontId="11" fillId="6" borderId="10" xfId="0" applyFont="1" applyFill="1" applyBorder="1" applyAlignment="1">
      <alignment/>
    </xf>
    <xf numFmtId="0" fontId="10" fillId="6" borderId="11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14" fontId="16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7" borderId="1" xfId="0" applyFont="1" applyFill="1" applyBorder="1" applyAlignment="1">
      <alignment horizontal="left"/>
    </xf>
    <xf numFmtId="0" fontId="13" fillId="7" borderId="2" xfId="0" applyFont="1" applyFill="1" applyBorder="1" applyAlignment="1">
      <alignment horizontal="left"/>
    </xf>
    <xf numFmtId="0" fontId="13" fillId="7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9" borderId="9" xfId="0" applyFont="1" applyFill="1" applyBorder="1" applyAlignment="1">
      <alignment horizontal="left"/>
    </xf>
    <xf numFmtId="0" fontId="13" fillId="9" borderId="9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left"/>
    </xf>
    <xf numFmtId="0" fontId="13" fillId="7" borderId="9" xfId="0" applyFont="1" applyFill="1" applyBorder="1" applyAlignment="1">
      <alignment horizontal="left"/>
    </xf>
    <xf numFmtId="0" fontId="13" fillId="7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1" fillId="0" borderId="17" xfId="21" applyFont="1" applyFill="1" applyBorder="1" applyAlignment="1">
      <alignment horizontal="left" wrapText="1"/>
      <protection/>
    </xf>
    <xf numFmtId="0" fontId="10" fillId="5" borderId="1" xfId="0" applyFont="1" applyFill="1" applyBorder="1" applyAlignment="1">
      <alignment/>
    </xf>
    <xf numFmtId="0" fontId="10" fillId="5" borderId="3" xfId="0" applyFont="1" applyFill="1" applyBorder="1" applyAlignment="1">
      <alignment/>
    </xf>
    <xf numFmtId="0" fontId="10" fillId="6" borderId="8" xfId="0" applyFont="1" applyFill="1" applyBorder="1" applyAlignment="1">
      <alignment/>
    </xf>
    <xf numFmtId="0" fontId="10" fillId="6" borderId="10" xfId="0" applyFont="1" applyFill="1" applyBorder="1" applyAlignment="1">
      <alignment/>
    </xf>
    <xf numFmtId="0" fontId="10" fillId="5" borderId="8" xfId="0" applyFont="1" applyFill="1" applyBorder="1" applyAlignment="1">
      <alignment/>
    </xf>
    <xf numFmtId="0" fontId="10" fillId="5" borderId="10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6" borderId="3" xfId="0" applyFont="1" applyFill="1" applyBorder="1" applyAlignment="1">
      <alignment/>
    </xf>
    <xf numFmtId="0" fontId="10" fillId="10" borderId="1" xfId="0" applyFont="1" applyFill="1" applyBorder="1" applyAlignment="1">
      <alignment/>
    </xf>
    <xf numFmtId="0" fontId="10" fillId="10" borderId="3" xfId="0" applyFont="1" applyFill="1" applyBorder="1" applyAlignment="1">
      <alignment/>
    </xf>
    <xf numFmtId="0" fontId="10" fillId="10" borderId="4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0" fontId="11" fillId="10" borderId="5" xfId="0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/>
    </xf>
    <xf numFmtId="0" fontId="11" fillId="10" borderId="12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0" fillId="10" borderId="8" xfId="0" applyFont="1" applyFill="1" applyBorder="1" applyAlignment="1">
      <alignment/>
    </xf>
    <xf numFmtId="0" fontId="10" fillId="10" borderId="10" xfId="0" applyFont="1" applyFill="1" applyBorder="1" applyAlignment="1">
      <alignment/>
    </xf>
    <xf numFmtId="0" fontId="10" fillId="0" borderId="0" xfId="0" applyFont="1" applyAlignment="1">
      <alignment horizontal="center"/>
    </xf>
    <xf numFmtId="49" fontId="6" fillId="10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4" borderId="0" xfId="0" applyNumberFormat="1" applyFont="1" applyFill="1" applyAlignment="1">
      <alignment horizontal="center" vertical="center"/>
    </xf>
    <xf numFmtId="49" fontId="6" fillId="5" borderId="0" xfId="0" applyNumberFormat="1" applyFont="1" applyFill="1" applyAlignment="1">
      <alignment horizontal="center" vertical="center"/>
    </xf>
    <xf numFmtId="49" fontId="6" fillId="6" borderId="0" xfId="0" applyNumberFormat="1" applyFont="1" applyFill="1" applyAlignment="1">
      <alignment horizontal="center" vertical="center"/>
    </xf>
    <xf numFmtId="49" fontId="7" fillId="8" borderId="0" xfId="0" applyNumberFormat="1" applyFont="1" applyFill="1" applyAlignment="1">
      <alignment horizontal="center" vertical="center"/>
    </xf>
  </cellXfs>
  <cellStyles count="12">
    <cellStyle name="Normal" xfId="0"/>
    <cellStyle name="Followed Hyperlink" xfId="15"/>
    <cellStyle name="Hyperlink" xfId="16"/>
    <cellStyle name="Normal_Player_DB" xfId="17"/>
    <cellStyle name="Hyperlink" xfId="18"/>
    <cellStyle name="Currency" xfId="19"/>
    <cellStyle name="Currency [0]" xfId="20"/>
    <cellStyle name="Обычный_GER F1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L106"/>
  <sheetViews>
    <sheetView tabSelected="1" zoomScale="60" zoomScaleNormal="60" workbookViewId="0" topLeftCell="A1">
      <pane ySplit="2" topLeftCell="BM30" activePane="bottomLeft" state="frozen"/>
      <selection pane="topLeft" activeCell="A1" sqref="A1"/>
      <selection pane="bottomLeft" activeCell="M53" sqref="M53"/>
    </sheetView>
  </sheetViews>
  <sheetFormatPr defaultColWidth="9.140625" defaultRowHeight="15"/>
  <cols>
    <col min="1" max="1" width="5.28125" style="95" customWidth="1"/>
    <col min="2" max="2" width="15.140625" style="7" customWidth="1"/>
    <col min="3" max="3" width="14.421875" style="7" bestFit="1" customWidth="1"/>
    <col min="4" max="4" width="9.57421875" style="8" customWidth="1"/>
    <col min="5" max="5" width="5.421875" style="9" customWidth="1"/>
    <col min="6" max="8" width="4.8515625" style="10" customWidth="1"/>
    <col min="9" max="9" width="7.421875" style="7" customWidth="1"/>
    <col min="10" max="10" width="14.140625" style="11" bestFit="1" customWidth="1"/>
    <col min="11" max="11" width="16.57421875" style="11" bestFit="1" customWidth="1"/>
    <col min="12" max="12" width="7.140625" style="9" customWidth="1"/>
    <col min="13" max="15" width="4.421875" style="8" customWidth="1"/>
    <col min="16" max="16" width="7.421875" style="7" customWidth="1"/>
    <col min="17" max="17" width="14.140625" style="7" customWidth="1"/>
    <col min="18" max="18" width="16.57421875" style="7" bestFit="1" customWidth="1"/>
    <col min="19" max="19" width="5.421875" style="9" customWidth="1"/>
    <col min="20" max="22" width="4.421875" style="8" customWidth="1"/>
    <col min="23" max="23" width="9.140625" style="7" customWidth="1"/>
    <col min="24" max="24" width="14.140625" style="7" customWidth="1"/>
    <col min="25" max="25" width="16.57421875" style="7" bestFit="1" customWidth="1"/>
    <col min="26" max="26" width="5.421875" style="9" customWidth="1"/>
    <col min="27" max="29" width="4.421875" style="8" customWidth="1"/>
    <col min="30" max="30" width="9.140625" style="7" customWidth="1"/>
    <col min="31" max="31" width="14.140625" style="7" customWidth="1"/>
    <col min="32" max="32" width="12.421875" style="7" customWidth="1"/>
    <col min="33" max="33" width="5.421875" style="9" customWidth="1"/>
    <col min="34" max="38" width="4.421875" style="8" customWidth="1"/>
    <col min="39" max="16384" width="9.140625" style="7" customWidth="1"/>
  </cols>
  <sheetData>
    <row r="1" spans="1:38" s="1" customFormat="1" ht="33">
      <c r="A1" s="93"/>
      <c r="B1" s="138" t="s">
        <v>0</v>
      </c>
      <c r="C1" s="138"/>
      <c r="D1" s="138"/>
      <c r="E1" s="138"/>
      <c r="F1" s="138"/>
      <c r="G1" s="138"/>
      <c r="H1" s="138"/>
      <c r="I1" s="2"/>
      <c r="J1" s="139" t="s">
        <v>1</v>
      </c>
      <c r="K1" s="139"/>
      <c r="L1" s="139"/>
      <c r="M1" s="139"/>
      <c r="N1" s="139"/>
      <c r="O1" s="139"/>
      <c r="Q1" s="140" t="s">
        <v>2</v>
      </c>
      <c r="R1" s="140"/>
      <c r="S1" s="140"/>
      <c r="T1" s="140"/>
      <c r="U1" s="140"/>
      <c r="V1" s="140"/>
      <c r="X1" s="141" t="s">
        <v>3</v>
      </c>
      <c r="Y1" s="141"/>
      <c r="Z1" s="141"/>
      <c r="AA1" s="141"/>
      <c r="AB1" s="141"/>
      <c r="AC1" s="141"/>
      <c r="AE1" s="137" t="s">
        <v>4</v>
      </c>
      <c r="AF1" s="137"/>
      <c r="AG1" s="137"/>
      <c r="AH1" s="137"/>
      <c r="AI1" s="137"/>
      <c r="AJ1" s="137"/>
      <c r="AK1" s="137"/>
      <c r="AL1" s="137"/>
    </row>
    <row r="2" spans="1:38" s="5" customFormat="1" ht="33">
      <c r="A2" s="94"/>
      <c r="B2" s="138"/>
      <c r="C2" s="138"/>
      <c r="D2" s="138"/>
      <c r="E2" s="138"/>
      <c r="F2" s="138"/>
      <c r="G2" s="138"/>
      <c r="H2" s="138"/>
      <c r="I2" s="4"/>
      <c r="J2" s="139"/>
      <c r="K2" s="139"/>
      <c r="L2" s="139"/>
      <c r="M2" s="139"/>
      <c r="N2" s="139"/>
      <c r="O2" s="139"/>
      <c r="Q2" s="140"/>
      <c r="R2" s="140"/>
      <c r="S2" s="140"/>
      <c r="T2" s="140"/>
      <c r="U2" s="140"/>
      <c r="V2" s="140"/>
      <c r="X2" s="141"/>
      <c r="Y2" s="141"/>
      <c r="Z2" s="141"/>
      <c r="AA2" s="141"/>
      <c r="AB2" s="141"/>
      <c r="AC2" s="141"/>
      <c r="AE2" s="137"/>
      <c r="AF2" s="137"/>
      <c r="AG2" s="137"/>
      <c r="AH2" s="137"/>
      <c r="AI2" s="137"/>
      <c r="AJ2" s="137"/>
      <c r="AK2" s="137"/>
      <c r="AL2" s="137"/>
    </row>
    <row r="3" spans="17:22" ht="18.75">
      <c r="Q3" s="12"/>
      <c r="R3" s="12"/>
      <c r="S3" s="13"/>
      <c r="T3" s="14"/>
      <c r="U3" s="14"/>
      <c r="V3" s="14"/>
    </row>
    <row r="4" ht="19.5" thickBot="1"/>
    <row r="5" spans="1:22" ht="18.75">
      <c r="A5" s="95">
        <v>1</v>
      </c>
      <c r="B5" s="15" t="s">
        <v>10</v>
      </c>
      <c r="C5" s="16" t="s">
        <v>11</v>
      </c>
      <c r="D5" s="17" t="s">
        <v>9</v>
      </c>
      <c r="E5" s="18"/>
      <c r="F5" s="19"/>
      <c r="G5" s="19"/>
      <c r="H5" s="20"/>
      <c r="I5" s="21"/>
      <c r="Q5" s="12"/>
      <c r="R5" s="12"/>
      <c r="S5" s="13"/>
      <c r="T5" s="14"/>
      <c r="U5" s="14"/>
      <c r="V5" s="14"/>
    </row>
    <row r="6" spans="1:22" ht="19.5" thickBot="1">
      <c r="A6" s="96"/>
      <c r="B6" s="23"/>
      <c r="C6" s="24"/>
      <c r="D6" s="25"/>
      <c r="E6" s="26" t="s">
        <v>94</v>
      </c>
      <c r="F6" s="27"/>
      <c r="G6" s="27"/>
      <c r="H6" s="28"/>
      <c r="I6" s="21"/>
      <c r="Q6" s="12"/>
      <c r="R6" s="12"/>
      <c r="S6" s="13"/>
      <c r="T6" s="14"/>
      <c r="U6" s="14"/>
      <c r="V6" s="14"/>
    </row>
    <row r="7" spans="1:15" ht="19.5" thickBot="1">
      <c r="A7" s="96"/>
      <c r="H7" s="29"/>
      <c r="I7" s="30"/>
      <c r="J7" s="31" t="str">
        <f>IF(OR(AND(E5&gt;E6,E5&lt;&gt;"w/o"),E6="w/o",B6=" "),B5,IF(OR(E6&gt;E5,E5="w/o"),B6," "))</f>
        <v>Safin</v>
      </c>
      <c r="K7" s="32" t="str">
        <f>IF(OR(AND(E5&gt;E6,E5&lt;&gt;"w/o"),E6="w/o",C6=" "),C5,IF(OR(E6&gt;E5,E5="w/o"),C6," "))</f>
        <v>Marat</v>
      </c>
      <c r="L7" s="33">
        <v>2</v>
      </c>
      <c r="M7" s="34">
        <v>7</v>
      </c>
      <c r="N7" s="35">
        <v>7</v>
      </c>
      <c r="O7" s="36"/>
    </row>
    <row r="8" spans="1:15" ht="19.5" thickBot="1">
      <c r="A8" s="96"/>
      <c r="H8" s="29"/>
      <c r="I8" s="21"/>
      <c r="J8" s="37" t="str">
        <f>IF(OR(AND(E9&gt;E10,E9&lt;&gt;"w/o"),E10="w/o",B10=" "),B9,IF(OR(E10&gt;E9,E9="w/o"),B10," "))</f>
        <v>Barbuha</v>
      </c>
      <c r="K8" s="38" t="str">
        <f>IF(OR(AND(E9&gt;E10,E9&lt;&gt;"w/o"),E10="w/o",C10=" "),C9,IF(OR(E10&gt;E9,E9="w/o"),C10," "))</f>
        <v>Sergei</v>
      </c>
      <c r="L8" s="39">
        <v>0</v>
      </c>
      <c r="M8" s="40">
        <v>6</v>
      </c>
      <c r="N8" s="41">
        <v>6</v>
      </c>
      <c r="O8" s="42"/>
    </row>
    <row r="9" spans="1:15" ht="18.75">
      <c r="A9" s="96"/>
      <c r="B9" s="43" t="s">
        <v>54</v>
      </c>
      <c r="C9" s="44" t="s">
        <v>55</v>
      </c>
      <c r="D9" s="45" t="s">
        <v>20</v>
      </c>
      <c r="E9" s="18">
        <v>0</v>
      </c>
      <c r="F9" s="19">
        <v>6</v>
      </c>
      <c r="G9" s="19">
        <v>3</v>
      </c>
      <c r="H9" s="20"/>
      <c r="I9" s="21"/>
      <c r="O9" s="46"/>
    </row>
    <row r="10" spans="1:15" ht="19.5" thickBot="1">
      <c r="A10" s="96"/>
      <c r="B10" s="23" t="s">
        <v>56</v>
      </c>
      <c r="C10" s="24" t="s">
        <v>57</v>
      </c>
      <c r="D10" s="25" t="s">
        <v>41</v>
      </c>
      <c r="E10" s="26">
        <v>2</v>
      </c>
      <c r="F10" s="27">
        <v>7</v>
      </c>
      <c r="G10" s="27">
        <v>6</v>
      </c>
      <c r="H10" s="28"/>
      <c r="O10" s="46"/>
    </row>
    <row r="11" spans="1:22" ht="19.5" thickBot="1">
      <c r="A11" s="96"/>
      <c r="O11" s="46"/>
      <c r="P11" s="47"/>
      <c r="Q11" s="116" t="str">
        <f>IF(OR(AND(L7&gt;L8,L7&lt;&gt;"w/o"),L8="w/o",J8=" "),J7,IF(OR(L8&gt;L7,L7="w/o"),J8," "))</f>
        <v>Safin</v>
      </c>
      <c r="R11" s="117" t="str">
        <f>IF(OR(AND(L7&gt;L8,L7&lt;&gt;"w/o"),L8="w/o",K8=" "),K7,IF(OR(L8&gt;L7,L7="w/o"),K8," "))</f>
        <v>Marat</v>
      </c>
      <c r="S11" s="50">
        <v>0</v>
      </c>
      <c r="T11" s="51">
        <v>6</v>
      </c>
      <c r="U11" s="52">
        <v>3</v>
      </c>
      <c r="V11" s="53"/>
    </row>
    <row r="12" spans="1:22" ht="19.5" thickBot="1">
      <c r="A12" s="96"/>
      <c r="O12" s="46"/>
      <c r="Q12" s="54" t="str">
        <f>IF(OR(AND(L15&gt;L16,L15&lt;&gt;"w/o"),L16="w/o",J16=" "),J15,IF(OR(L16&gt;L15,L15="w/o"),J16," "))</f>
        <v>Orantes</v>
      </c>
      <c r="R12" s="55" t="str">
        <f>IF(OR(AND(L15&gt;L16,L15&lt;&gt;"w/o"),L16="w/o",K16=" "),K15,IF(OR(L16&gt;L15,L15="w/o"),K16," "))</f>
        <v>Manuel</v>
      </c>
      <c r="S12" s="56">
        <v>2</v>
      </c>
      <c r="T12" s="57">
        <v>7</v>
      </c>
      <c r="U12" s="58">
        <v>6</v>
      </c>
      <c r="V12" s="59"/>
    </row>
    <row r="13" spans="1:22" ht="18.75">
      <c r="A13" s="95">
        <v>8</v>
      </c>
      <c r="B13" s="15" t="s">
        <v>25</v>
      </c>
      <c r="C13" s="16" t="s">
        <v>26</v>
      </c>
      <c r="D13" s="17" t="s">
        <v>27</v>
      </c>
      <c r="E13" s="18">
        <v>0</v>
      </c>
      <c r="F13" s="19">
        <v>3</v>
      </c>
      <c r="G13" s="19">
        <v>3</v>
      </c>
      <c r="H13" s="20"/>
      <c r="I13" s="21"/>
      <c r="O13" s="46"/>
      <c r="V13" s="60"/>
    </row>
    <row r="14" spans="1:22" ht="19.5" thickBot="1">
      <c r="A14" s="96"/>
      <c r="B14" s="23" t="s">
        <v>59</v>
      </c>
      <c r="C14" s="24" t="s">
        <v>60</v>
      </c>
      <c r="D14" s="25" t="s">
        <v>50</v>
      </c>
      <c r="E14" s="26">
        <v>2</v>
      </c>
      <c r="F14" s="27">
        <v>6</v>
      </c>
      <c r="G14" s="27">
        <v>6</v>
      </c>
      <c r="H14" s="28"/>
      <c r="I14" s="21"/>
      <c r="O14" s="61"/>
      <c r="V14" s="46"/>
    </row>
    <row r="15" spans="1:22" ht="19.5" thickBot="1">
      <c r="A15" s="96"/>
      <c r="B15" s="62"/>
      <c r="C15" s="62"/>
      <c r="D15" s="63"/>
      <c r="H15" s="29"/>
      <c r="I15" s="30"/>
      <c r="J15" s="64" t="str">
        <f>IF(OR(AND(E13&gt;E14,E13&lt;&gt;"w/o"),E14="w/o",B14=" "),B13,IF(OR(E14&gt;E13,E13="w/o"),B14," "))</f>
        <v>Orantes</v>
      </c>
      <c r="K15" s="65" t="str">
        <f>IF(OR(AND(E13&gt;E14,E13&lt;&gt;"w/o"),E14="w/o",C14=" "),C13,IF(OR(E14&gt;E13,E13="w/o"),C14," "))</f>
        <v>Manuel</v>
      </c>
      <c r="L15" s="33">
        <v>2</v>
      </c>
      <c r="M15" s="34">
        <v>6</v>
      </c>
      <c r="N15" s="35">
        <v>7</v>
      </c>
      <c r="O15" s="66"/>
      <c r="V15" s="46"/>
    </row>
    <row r="16" spans="1:22" ht="19.5" thickBot="1">
      <c r="A16" s="96"/>
      <c r="B16" s="62"/>
      <c r="C16" s="62"/>
      <c r="D16" s="63"/>
      <c r="H16" s="29"/>
      <c r="I16" s="21"/>
      <c r="J16" s="37" t="str">
        <f>IF(OR(AND(E17&gt;E18,E17&lt;&gt;"w/o"),E18="w/o",B18=" "),B17,IF(OR(E18&gt;E17,E17="w/o"),B18," "))</f>
        <v>Kovac</v>
      </c>
      <c r="K16" s="38" t="str">
        <f>IF(OR(AND(E17&gt;E18,E17&lt;&gt;"w/o"),E18="w/o",C18=" "),C17,IF(OR(E18&gt;E17,E17="w/o"),C18," "))</f>
        <v>Alex</v>
      </c>
      <c r="L16" s="39">
        <v>0</v>
      </c>
      <c r="M16" s="40">
        <v>2</v>
      </c>
      <c r="N16" s="41">
        <v>6</v>
      </c>
      <c r="O16" s="42"/>
      <c r="V16" s="46"/>
    </row>
    <row r="17" spans="1:22" ht="18.75">
      <c r="A17" s="96" t="s">
        <v>66</v>
      </c>
      <c r="B17" s="43" t="s">
        <v>85</v>
      </c>
      <c r="C17" s="44" t="s">
        <v>45</v>
      </c>
      <c r="D17" s="45" t="s">
        <v>63</v>
      </c>
      <c r="E17" s="18"/>
      <c r="F17" s="19"/>
      <c r="G17" s="19"/>
      <c r="H17" s="20"/>
      <c r="I17" s="21"/>
      <c r="J17" s="67"/>
      <c r="K17" s="67"/>
      <c r="V17" s="46"/>
    </row>
    <row r="18" spans="1:22" ht="19.5" thickBot="1">
      <c r="A18" s="96"/>
      <c r="B18" s="23"/>
      <c r="C18" s="24"/>
      <c r="D18" s="25"/>
      <c r="E18" s="26" t="s">
        <v>94</v>
      </c>
      <c r="F18" s="27"/>
      <c r="G18" s="27"/>
      <c r="H18" s="28"/>
      <c r="J18" s="67"/>
      <c r="K18" s="67"/>
      <c r="V18" s="46"/>
    </row>
    <row r="19" spans="1:29" ht="19.5" thickBot="1">
      <c r="A19" s="96"/>
      <c r="B19" s="62"/>
      <c r="C19" s="62"/>
      <c r="D19" s="63"/>
      <c r="J19" s="67"/>
      <c r="K19" s="67"/>
      <c r="S19" s="7"/>
      <c r="V19" s="46"/>
      <c r="W19" s="47"/>
      <c r="X19" s="68" t="str">
        <f>IF(OR(AND(S11&gt;S12,S11&lt;&gt;"w/o"),S12="w/o",Q12=" "),Q11,IF(OR(S12&gt;S11,S11="w/o"),Q12," "))</f>
        <v>Orantes</v>
      </c>
      <c r="Y19" s="69" t="str">
        <f>IF(OR(AND(S11&gt;S12,S11&lt;&gt;"w/o"),S12="w/o",R12=" "),R11,IF(OR(S12&gt;S11,S11="w/o"),R12," "))</f>
        <v>Manuel</v>
      </c>
      <c r="Z19" s="70">
        <v>0</v>
      </c>
      <c r="AA19" s="71">
        <v>2</v>
      </c>
      <c r="AB19" s="72">
        <v>2</v>
      </c>
      <c r="AC19" s="73"/>
    </row>
    <row r="20" spans="1:29" ht="19.5" thickBot="1">
      <c r="A20" s="96"/>
      <c r="B20" s="62"/>
      <c r="C20" s="62"/>
      <c r="D20" s="63"/>
      <c r="J20" s="67"/>
      <c r="K20" s="67"/>
      <c r="V20" s="46"/>
      <c r="X20" s="118" t="str">
        <f>IF(OR(AND(S27&gt;S28,S27&lt;&gt;"w/o"),S28="w/o",Q28=" "),Q27,IF(OR(S28&gt;S27,S27="w/o"),Q28," "))</f>
        <v>Bibikov</v>
      </c>
      <c r="Y20" s="119" t="str">
        <f>IF(OR(AND(S27&gt;S28,S27&lt;&gt;"w/o"),S28="w/o",R28=" "),R27,IF(OR(S28&gt;S27,S27="w/o"),R28," "))</f>
        <v>Mikhail</v>
      </c>
      <c r="Z20" s="76">
        <v>2</v>
      </c>
      <c r="AA20" s="77">
        <v>6</v>
      </c>
      <c r="AB20" s="78">
        <v>6</v>
      </c>
      <c r="AC20" s="79"/>
    </row>
    <row r="21" spans="1:29" ht="18.75">
      <c r="A21" s="95">
        <v>4</v>
      </c>
      <c r="B21" s="15" t="s">
        <v>7</v>
      </c>
      <c r="C21" s="16" t="s">
        <v>8</v>
      </c>
      <c r="D21" s="17" t="s">
        <v>9</v>
      </c>
      <c r="E21" s="18">
        <v>2</v>
      </c>
      <c r="F21" s="19">
        <v>7</v>
      </c>
      <c r="G21" s="19">
        <v>6</v>
      </c>
      <c r="H21" s="20"/>
      <c r="I21" s="21"/>
      <c r="V21" s="46"/>
      <c r="AC21" s="60"/>
    </row>
    <row r="22" spans="1:29" ht="19.5" thickBot="1">
      <c r="A22" s="96" t="s">
        <v>95</v>
      </c>
      <c r="B22" s="23" t="s">
        <v>92</v>
      </c>
      <c r="C22" s="24" t="s">
        <v>93</v>
      </c>
      <c r="D22" s="25" t="s">
        <v>18</v>
      </c>
      <c r="E22" s="26">
        <v>0</v>
      </c>
      <c r="F22" s="27">
        <v>5</v>
      </c>
      <c r="G22" s="27">
        <v>3</v>
      </c>
      <c r="H22" s="28"/>
      <c r="I22" s="21"/>
      <c r="V22" s="46"/>
      <c r="AC22" s="46"/>
    </row>
    <row r="23" spans="1:29" ht="19.5" thickBot="1">
      <c r="A23" s="96"/>
      <c r="B23" s="62"/>
      <c r="C23" s="62"/>
      <c r="D23" s="63"/>
      <c r="H23" s="29"/>
      <c r="I23" s="30"/>
      <c r="J23" s="31" t="str">
        <f>IF(OR(AND(E21&gt;E22,E21&lt;&gt;"w/o"),E22="w/o",B22=" "),B21,IF(OR(E22&gt;E21,E21="w/o"),B22," "))</f>
        <v>Bibikov</v>
      </c>
      <c r="K23" s="32" t="str">
        <f>IF(OR(AND(E21&gt;E22,E21&lt;&gt;"w/o"),E22="w/o",C22=" "),C21,IF(OR(E22&gt;E21,E21="w/o"),C22," "))</f>
        <v>Mikhail</v>
      </c>
      <c r="L23" s="33">
        <v>2</v>
      </c>
      <c r="M23" s="34">
        <v>6</v>
      </c>
      <c r="N23" s="35">
        <v>6</v>
      </c>
      <c r="O23" s="36">
        <v>6</v>
      </c>
      <c r="V23" s="46"/>
      <c r="AC23" s="46"/>
    </row>
    <row r="24" spans="1:29" ht="19.5" thickBot="1">
      <c r="A24" s="96"/>
      <c r="B24" s="62"/>
      <c r="C24" s="62"/>
      <c r="D24" s="63"/>
      <c r="H24" s="29"/>
      <c r="I24" s="21"/>
      <c r="J24" s="37" t="str">
        <f>IF(OR(AND(E25&gt;E26,E25&lt;&gt;"w/o"),E26="w/o",B26=" "),B25,IF(OR(E26&gt;E25,E25="w/o"),B26," "))</f>
        <v>Gambill</v>
      </c>
      <c r="K24" s="38" t="str">
        <f>IF(OR(AND(E25&gt;E26,E25&lt;&gt;"w/o"),E26="w/o",C26=" "),C25,IF(OR(E26&gt;E25,E25="w/o"),C26," "))</f>
        <v>Jan-Michael</v>
      </c>
      <c r="L24" s="39">
        <v>1</v>
      </c>
      <c r="M24" s="40">
        <v>7</v>
      </c>
      <c r="N24" s="41">
        <v>4</v>
      </c>
      <c r="O24" s="42">
        <v>4</v>
      </c>
      <c r="V24" s="46"/>
      <c r="AC24" s="46"/>
    </row>
    <row r="25" spans="1:29" ht="18.75">
      <c r="A25" s="96"/>
      <c r="B25" s="43" t="s">
        <v>48</v>
      </c>
      <c r="C25" s="44" t="s">
        <v>49</v>
      </c>
      <c r="D25" s="45" t="s">
        <v>50</v>
      </c>
      <c r="E25" s="18">
        <v>1</v>
      </c>
      <c r="F25" s="19">
        <v>7</v>
      </c>
      <c r="G25" s="19">
        <v>6</v>
      </c>
      <c r="H25" s="20">
        <v>6</v>
      </c>
      <c r="I25" s="21"/>
      <c r="O25" s="46"/>
      <c r="V25" s="46"/>
      <c r="AC25" s="46"/>
    </row>
    <row r="26" spans="1:29" ht="19.5" thickBot="1">
      <c r="A26" s="96" t="s">
        <v>67</v>
      </c>
      <c r="B26" s="23" t="s">
        <v>90</v>
      </c>
      <c r="C26" s="24" t="s">
        <v>91</v>
      </c>
      <c r="D26" s="25" t="s">
        <v>14</v>
      </c>
      <c r="E26" s="26">
        <v>2</v>
      </c>
      <c r="F26" s="27">
        <v>5</v>
      </c>
      <c r="G26" s="27">
        <v>7</v>
      </c>
      <c r="H26" s="28">
        <v>7</v>
      </c>
      <c r="O26" s="46"/>
      <c r="V26" s="61"/>
      <c r="AC26" s="46"/>
    </row>
    <row r="27" spans="1:29" ht="19.5" thickBot="1">
      <c r="A27" s="96"/>
      <c r="B27" s="62"/>
      <c r="C27" s="62"/>
      <c r="D27" s="63"/>
      <c r="O27" s="46"/>
      <c r="P27" s="30"/>
      <c r="Q27" s="116" t="str">
        <f>IF(OR(AND(L23&gt;L24,L23&lt;&gt;"w/o"),L24="w/o",J24=" "),J23,IF(OR(L24&gt;L23,L23="w/o"),J24," "))</f>
        <v>Bibikov</v>
      </c>
      <c r="R27" s="117" t="str">
        <f>IF(OR(AND(L23&gt;L24,L23&lt;&gt;"w/o"),L24="w/o",K24=" "),K23,IF(OR(L24&gt;L23,L23="w/o"),K24," "))</f>
        <v>Mikhail</v>
      </c>
      <c r="S27" s="50"/>
      <c r="T27" s="51"/>
      <c r="U27" s="52"/>
      <c r="V27" s="53"/>
      <c r="AC27" s="46"/>
    </row>
    <row r="28" spans="1:29" ht="19.5" thickBot="1">
      <c r="A28" s="96"/>
      <c r="B28" s="62"/>
      <c r="C28" s="62"/>
      <c r="D28" s="63"/>
      <c r="O28" s="46"/>
      <c r="Q28" s="54" t="str">
        <f>IF(OR(AND(L31&gt;L32,L31&lt;&gt;"w/o"),L32="w/o",J32=" "),J31,IF(OR(L32&gt;L31,L31="w/o"),J32," "))</f>
        <v>McEnroe</v>
      </c>
      <c r="R28" s="55" t="str">
        <f>IF(OR(AND(L31&gt;L32,L31&lt;&gt;"w/o"),L32="w/o",K32=" "),K31,IF(OR(L32&gt;L31,L31="w/o"),K32," "))</f>
        <v>John</v>
      </c>
      <c r="S28" s="56" t="s">
        <v>94</v>
      </c>
      <c r="T28" s="57"/>
      <c r="U28" s="58"/>
      <c r="V28" s="59"/>
      <c r="AC28" s="46"/>
    </row>
    <row r="29" spans="1:29" ht="18.75">
      <c r="A29" s="95">
        <v>5</v>
      </c>
      <c r="B29" s="15" t="s">
        <v>16</v>
      </c>
      <c r="C29" s="16" t="s">
        <v>17</v>
      </c>
      <c r="D29" s="17" t="s">
        <v>18</v>
      </c>
      <c r="E29" s="18" t="s">
        <v>94</v>
      </c>
      <c r="F29" s="19"/>
      <c r="G29" s="19"/>
      <c r="H29" s="20"/>
      <c r="I29" s="21"/>
      <c r="O29" s="46"/>
      <c r="AC29" s="46"/>
    </row>
    <row r="30" spans="1:29" ht="19.5" thickBot="1">
      <c r="A30" s="96"/>
      <c r="B30" s="23" t="s">
        <v>64</v>
      </c>
      <c r="C30" s="24" t="s">
        <v>65</v>
      </c>
      <c r="D30" s="25" t="s">
        <v>53</v>
      </c>
      <c r="E30" s="26"/>
      <c r="F30" s="27"/>
      <c r="G30" s="27"/>
      <c r="H30" s="28"/>
      <c r="I30" s="21"/>
      <c r="O30" s="61"/>
      <c r="AC30" s="46"/>
    </row>
    <row r="31" spans="1:29" ht="19.5" thickBot="1">
      <c r="A31" s="96"/>
      <c r="B31" s="62"/>
      <c r="C31" s="62"/>
      <c r="D31" s="63"/>
      <c r="H31" s="29"/>
      <c r="I31" s="30"/>
      <c r="J31" s="64" t="str">
        <f>IF(OR(AND(E29&gt;E30,E29&lt;&gt;"w/o"),E30="w/o",B30=" "),B29,IF(OR(E30&gt;E29,E29="w/o"),B30," "))</f>
        <v>Pioline</v>
      </c>
      <c r="K31" s="65" t="str">
        <f>IF(OR(AND(E29&gt;E30,E29&lt;&gt;"w/o"),E30="w/o",C30=" "),C29,IF(OR(E30&gt;E29,E29="w/o"),C30," "))</f>
        <v>Cedric</v>
      </c>
      <c r="L31" s="33">
        <v>1</v>
      </c>
      <c r="M31" s="34">
        <v>7</v>
      </c>
      <c r="N31" s="35">
        <v>2</v>
      </c>
      <c r="O31" s="66">
        <v>6</v>
      </c>
      <c r="AC31" s="46"/>
    </row>
    <row r="32" spans="1:29" ht="19.5" thickBot="1">
      <c r="A32" s="96"/>
      <c r="B32" s="62"/>
      <c r="C32" s="62"/>
      <c r="D32" s="63"/>
      <c r="H32" s="29"/>
      <c r="I32" s="21"/>
      <c r="J32" s="37" t="str">
        <f>IF(OR(AND(E33&gt;E34,E33&lt;&gt;"w/o"),E34="w/o",B34=" "),B33,IF(OR(E34&gt;E33,E33="w/o"),B34," "))</f>
        <v>McEnroe</v>
      </c>
      <c r="K32" s="38" t="str">
        <f>IF(OR(AND(E33&gt;E34,E33&lt;&gt;"w/o"),E34="w/o",C34=" "),C33,IF(OR(E34&gt;E33,E33="w/o"),C34," "))</f>
        <v>John</v>
      </c>
      <c r="L32" s="39">
        <v>2</v>
      </c>
      <c r="M32" s="40">
        <v>5</v>
      </c>
      <c r="N32" s="41">
        <v>6</v>
      </c>
      <c r="O32" s="42">
        <v>7</v>
      </c>
      <c r="AC32" s="46"/>
    </row>
    <row r="33" spans="1:29" ht="18.75">
      <c r="A33" s="96"/>
      <c r="B33" s="43" t="s">
        <v>46</v>
      </c>
      <c r="C33" s="44" t="s">
        <v>47</v>
      </c>
      <c r="D33" s="45" t="s">
        <v>32</v>
      </c>
      <c r="E33" s="18">
        <v>0</v>
      </c>
      <c r="F33" s="19">
        <v>1</v>
      </c>
      <c r="G33" s="19">
        <v>1</v>
      </c>
      <c r="H33" s="20"/>
      <c r="I33" s="21"/>
      <c r="J33" s="67"/>
      <c r="K33" s="67"/>
      <c r="AC33" s="46"/>
    </row>
    <row r="34" spans="1:29" ht="19.5" thickBot="1">
      <c r="A34" s="96"/>
      <c r="B34" s="23" t="s">
        <v>70</v>
      </c>
      <c r="C34" s="24" t="s">
        <v>71</v>
      </c>
      <c r="D34" s="25" t="s">
        <v>14</v>
      </c>
      <c r="E34" s="26">
        <v>2</v>
      </c>
      <c r="F34" s="27">
        <v>6</v>
      </c>
      <c r="G34" s="27">
        <v>6</v>
      </c>
      <c r="H34" s="28"/>
      <c r="J34" s="67"/>
      <c r="K34" s="67"/>
      <c r="AC34" s="46"/>
    </row>
    <row r="35" spans="1:38" ht="19.5" thickBot="1">
      <c r="A35" s="96"/>
      <c r="B35" s="62"/>
      <c r="C35" s="62"/>
      <c r="D35" s="63"/>
      <c r="AC35" s="46"/>
      <c r="AD35" s="80"/>
      <c r="AE35" s="124" t="str">
        <f>IF(OR(AND(Z19&gt;Z20,Z19&lt;&gt;"w/o"),Z20="w/o",X20=" "),X19,IF(OR(Z20&gt;Z19,Z19="w/o"),X20," "))</f>
        <v>Bibikov</v>
      </c>
      <c r="AF35" s="125" t="str">
        <f>IF(OR(AND(Z19&gt;Z20,Z19&lt;&gt;"w/o"),Z20="w/o",Y20=" "),Y19,IF(OR(Z20&gt;Z19,Z19="w/o"),Y20," "))</f>
        <v>Mikhail</v>
      </c>
      <c r="AG35" s="126">
        <v>2</v>
      </c>
      <c r="AH35" s="127">
        <v>3</v>
      </c>
      <c r="AI35" s="128">
        <v>5</v>
      </c>
      <c r="AJ35" s="127">
        <v>7</v>
      </c>
      <c r="AK35" s="128">
        <v>7</v>
      </c>
      <c r="AL35" s="129">
        <v>0</v>
      </c>
    </row>
    <row r="36" spans="1:38" ht="19.5" thickBot="1">
      <c r="A36" s="96"/>
      <c r="B36" s="62"/>
      <c r="C36" s="62"/>
      <c r="D36" s="63"/>
      <c r="AC36" s="46"/>
      <c r="AE36" s="134" t="str">
        <f>IF(OR(AND(Z51&gt;Z52,Z51&lt;&gt;"w/o"),Z52="w/o",X52=" "),X51,IF(OR(Z52&gt;Z51,Z51="w/o"),X52," "))</f>
        <v>Shish</v>
      </c>
      <c r="AF36" s="135" t="str">
        <f>IF(OR(AND(Z51&gt;Z52,Z51&lt;&gt;"w/o"),Z52="w/o",Y52=" "),Y51,IF(OR(Z52&gt;Z51,Z51="w/o"),Y52," "))</f>
        <v>Yura</v>
      </c>
      <c r="AG36" s="130">
        <v>3</v>
      </c>
      <c r="AH36" s="131">
        <v>6</v>
      </c>
      <c r="AI36" s="132">
        <v>7</v>
      </c>
      <c r="AJ36" s="131">
        <v>5</v>
      </c>
      <c r="AK36" s="132">
        <v>6</v>
      </c>
      <c r="AL36" s="133">
        <v>6</v>
      </c>
    </row>
    <row r="37" spans="1:29" ht="18.75">
      <c r="A37" s="95">
        <v>2</v>
      </c>
      <c r="B37" s="15" t="s">
        <v>23</v>
      </c>
      <c r="C37" s="16" t="s">
        <v>24</v>
      </c>
      <c r="D37" s="17" t="s">
        <v>14</v>
      </c>
      <c r="E37" s="18"/>
      <c r="F37" s="19"/>
      <c r="G37" s="19"/>
      <c r="H37" s="20"/>
      <c r="I37" s="21"/>
      <c r="Q37" s="12"/>
      <c r="R37" s="12"/>
      <c r="S37" s="13"/>
      <c r="T37" s="14"/>
      <c r="U37" s="14"/>
      <c r="V37" s="14"/>
      <c r="AC37" s="46"/>
    </row>
    <row r="38" spans="1:29" ht="19.5" thickBot="1">
      <c r="A38" s="96"/>
      <c r="B38" s="23"/>
      <c r="C38" s="24"/>
      <c r="D38" s="25"/>
      <c r="E38" s="26" t="s">
        <v>94</v>
      </c>
      <c r="F38" s="27"/>
      <c r="G38" s="27"/>
      <c r="H38" s="28"/>
      <c r="I38" s="21"/>
      <c r="Q38" s="12"/>
      <c r="R38" s="12"/>
      <c r="S38" s="13"/>
      <c r="T38" s="14"/>
      <c r="U38" s="14"/>
      <c r="V38" s="14"/>
      <c r="AC38" s="46"/>
    </row>
    <row r="39" spans="1:29" ht="19.5" thickBot="1">
      <c r="A39" s="96"/>
      <c r="B39" s="62"/>
      <c r="C39" s="62"/>
      <c r="D39" s="63"/>
      <c r="H39" s="29"/>
      <c r="I39" s="30"/>
      <c r="J39" s="31" t="str">
        <f>IF(OR(AND(E37&gt;E38,E37&lt;&gt;"w/o"),E38="w/o",B38=" "),B37,IF(OR(E38&gt;E37,E37="w/o"),B38," "))</f>
        <v>Shish</v>
      </c>
      <c r="K39" s="32" t="str">
        <f>IF(OR(AND(E37&gt;E38,E37&lt;&gt;"w/o"),E38="w/o",C38=" "),C37,IF(OR(E38&gt;E37,E37="w/o"),C38," "))</f>
        <v>Yura</v>
      </c>
      <c r="L39" s="33">
        <v>2</v>
      </c>
      <c r="M39" s="34">
        <v>7</v>
      </c>
      <c r="N39" s="35">
        <v>6</v>
      </c>
      <c r="O39" s="36">
        <v>7</v>
      </c>
      <c r="AC39" s="46"/>
    </row>
    <row r="40" spans="1:29" ht="19.5" thickBot="1">
      <c r="A40" s="96"/>
      <c r="B40" s="62"/>
      <c r="C40" s="62"/>
      <c r="D40" s="63"/>
      <c r="H40" s="29"/>
      <c r="I40" s="21"/>
      <c r="J40" s="37" t="str">
        <f>IF(OR(AND(E41&gt;E42,E41&lt;&gt;"w/o"),E42="w/o",B42=" "),B41,IF(OR(E42&gt;E41,E41="w/o"),B42," "))</f>
        <v>Noah</v>
      </c>
      <c r="K40" s="38" t="str">
        <f>IF(OR(AND(E41&gt;E42,E41&lt;&gt;"w/o"),E42="w/o",C42=" "),C41,IF(OR(E42&gt;E41,E41="w/o"),C42," "))</f>
        <v>Yannick</v>
      </c>
      <c r="L40" s="39">
        <v>1</v>
      </c>
      <c r="M40" s="40">
        <v>6</v>
      </c>
      <c r="N40" s="41">
        <v>7</v>
      </c>
      <c r="O40" s="42">
        <v>6</v>
      </c>
      <c r="AC40" s="46"/>
    </row>
    <row r="41" spans="1:29" ht="18.75">
      <c r="A41" s="96"/>
      <c r="B41" s="43" t="s">
        <v>51</v>
      </c>
      <c r="C41" s="44" t="s">
        <v>52</v>
      </c>
      <c r="D41" s="45" t="s">
        <v>53</v>
      </c>
      <c r="E41" s="18">
        <v>2</v>
      </c>
      <c r="F41" s="19">
        <v>7</v>
      </c>
      <c r="G41" s="19">
        <v>2</v>
      </c>
      <c r="H41" s="20">
        <v>6</v>
      </c>
      <c r="I41" s="21"/>
      <c r="O41" s="46"/>
      <c r="AC41" s="46"/>
    </row>
    <row r="42" spans="1:29" ht="19.5" thickBot="1">
      <c r="A42" s="96"/>
      <c r="B42" s="23" t="s">
        <v>30</v>
      </c>
      <c r="C42" s="24" t="s">
        <v>31</v>
      </c>
      <c r="D42" s="25" t="s">
        <v>32</v>
      </c>
      <c r="E42" s="26">
        <v>1</v>
      </c>
      <c r="F42" s="27">
        <v>6</v>
      </c>
      <c r="G42" s="27">
        <v>6</v>
      </c>
      <c r="H42" s="28">
        <v>4</v>
      </c>
      <c r="O42" s="46"/>
      <c r="AC42" s="46"/>
    </row>
    <row r="43" spans="1:29" ht="19.5" thickBot="1">
      <c r="A43" s="96"/>
      <c r="B43" s="62"/>
      <c r="C43" s="62"/>
      <c r="D43" s="63"/>
      <c r="O43" s="46"/>
      <c r="P43" s="47"/>
      <c r="Q43" s="116" t="str">
        <f>IF(OR(AND(L39&gt;L40,L39&lt;&gt;"w/o"),L40="w/o",J40=" "),J39,IF(OR(L40&gt;L39,L39="w/o"),J40," "))</f>
        <v>Shish</v>
      </c>
      <c r="R43" s="117" t="str">
        <f>IF(OR(AND(L39&gt;L40,L39&lt;&gt;"w/o"),L40="w/o",K40=" "),K39,IF(OR(L40&gt;L39,L39="w/o"),K40," "))</f>
        <v>Yura</v>
      </c>
      <c r="S43" s="50">
        <v>2</v>
      </c>
      <c r="T43" s="51">
        <v>6</v>
      </c>
      <c r="U43" s="52">
        <v>6</v>
      </c>
      <c r="V43" s="53"/>
      <c r="AC43" s="46"/>
    </row>
    <row r="44" spans="1:29" ht="19.5" thickBot="1">
      <c r="A44" s="96"/>
      <c r="B44" s="62"/>
      <c r="C44" s="62"/>
      <c r="D44" s="63"/>
      <c r="O44" s="46"/>
      <c r="Q44" s="120" t="str">
        <f>IF(OR(AND(L47&gt;L48,L47&lt;&gt;"w/o"),L48="w/o",J48=" "),J47,IF(OR(L48&gt;L47,L47="w/o"),J48," "))</f>
        <v>Courier</v>
      </c>
      <c r="R44" s="121" t="str">
        <f>IF(OR(AND(L47&gt;L48,L47&lt;&gt;"w/o"),L48="w/o",K48=" "),K47,IF(OR(L48&gt;L47,L47="w/o"),K48," "))</f>
        <v>Jim</v>
      </c>
      <c r="S44" s="56">
        <v>0</v>
      </c>
      <c r="T44" s="57">
        <v>3</v>
      </c>
      <c r="U44" s="58">
        <v>3</v>
      </c>
      <c r="V44" s="59"/>
      <c r="AC44" s="46"/>
    </row>
    <row r="45" spans="1:29" ht="18.75">
      <c r="A45" s="95">
        <v>7</v>
      </c>
      <c r="B45" s="15" t="s">
        <v>12</v>
      </c>
      <c r="C45" s="16" t="s">
        <v>13</v>
      </c>
      <c r="D45" s="17" t="s">
        <v>14</v>
      </c>
      <c r="E45" s="18"/>
      <c r="F45" s="19"/>
      <c r="G45" s="19"/>
      <c r="H45" s="20"/>
      <c r="I45" s="21"/>
      <c r="O45" s="46"/>
      <c r="V45" s="60"/>
      <c r="AC45" s="46"/>
    </row>
    <row r="46" spans="1:29" ht="19.5" thickBot="1">
      <c r="A46" s="96"/>
      <c r="B46" s="23" t="s">
        <v>61</v>
      </c>
      <c r="C46" s="24" t="s">
        <v>17</v>
      </c>
      <c r="D46" s="25" t="s">
        <v>18</v>
      </c>
      <c r="E46" s="26" t="s">
        <v>94</v>
      </c>
      <c r="F46" s="27"/>
      <c r="G46" s="27"/>
      <c r="H46" s="28"/>
      <c r="I46" s="21"/>
      <c r="O46" s="61"/>
      <c r="V46" s="46"/>
      <c r="AC46" s="46"/>
    </row>
    <row r="47" spans="1:29" ht="19.5" thickBot="1">
      <c r="A47" s="96"/>
      <c r="B47" s="62"/>
      <c r="C47" s="62"/>
      <c r="D47" s="63"/>
      <c r="H47" s="29"/>
      <c r="I47" s="30"/>
      <c r="J47" s="64" t="str">
        <f>IF(OR(AND(E45&gt;E46,E45&lt;&gt;"w/o"),E46="w/o",B46=" "),B45,IF(OR(E46&gt;E45,E45="w/o"),B46," "))</f>
        <v>Courier</v>
      </c>
      <c r="K47" s="65" t="str">
        <f>IF(OR(AND(E45&gt;E46,E45&lt;&gt;"w/o"),E46="w/o",C46=" "),C45,IF(OR(E46&gt;E45,E45="w/o"),C46," "))</f>
        <v>Jim</v>
      </c>
      <c r="L47" s="33">
        <v>2</v>
      </c>
      <c r="M47" s="34">
        <v>2</v>
      </c>
      <c r="N47" s="35">
        <v>7</v>
      </c>
      <c r="O47" s="66">
        <v>6</v>
      </c>
      <c r="V47" s="46"/>
      <c r="AC47" s="46"/>
    </row>
    <row r="48" spans="1:29" ht="19.5" thickBot="1">
      <c r="A48" s="96"/>
      <c r="B48" s="62"/>
      <c r="C48" s="62"/>
      <c r="D48" s="63"/>
      <c r="H48" s="29"/>
      <c r="I48" s="21"/>
      <c r="J48" s="37" t="str">
        <f>IF(OR(AND(E49&gt;E50,E49&lt;&gt;"w/o"),E50="w/o",B50=" "),B49,IF(OR(E50&gt;E49,E49="w/o"),B50," "))</f>
        <v>Borg</v>
      </c>
      <c r="K48" s="38" t="str">
        <f>IF(OR(AND(E49&gt;E50,E49&lt;&gt;"w/o"),E50="w/o",C50=" "),C49,IF(OR(E50&gt;E49,E49="w/o"),C50," "))</f>
        <v>Bjorn</v>
      </c>
      <c r="L48" s="39">
        <v>1</v>
      </c>
      <c r="M48" s="40">
        <v>6</v>
      </c>
      <c r="N48" s="41">
        <v>5</v>
      </c>
      <c r="O48" s="42">
        <v>4</v>
      </c>
      <c r="V48" s="46"/>
      <c r="AC48" s="46"/>
    </row>
    <row r="49" spans="1:29" ht="18.75">
      <c r="A49" s="96"/>
      <c r="B49" s="43" t="s">
        <v>39</v>
      </c>
      <c r="C49" s="44" t="s">
        <v>40</v>
      </c>
      <c r="D49" s="45" t="s">
        <v>41</v>
      </c>
      <c r="E49" s="18" t="s">
        <v>94</v>
      </c>
      <c r="F49" s="19"/>
      <c r="G49" s="19"/>
      <c r="H49" s="20"/>
      <c r="I49" s="21"/>
      <c r="J49" s="67"/>
      <c r="K49" s="67"/>
      <c r="V49" s="46"/>
      <c r="AC49" s="46"/>
    </row>
    <row r="50" spans="1:29" ht="19.5" thickBot="1">
      <c r="A50" s="96" t="s">
        <v>68</v>
      </c>
      <c r="B50" s="23" t="s">
        <v>77</v>
      </c>
      <c r="C50" s="24" t="s">
        <v>78</v>
      </c>
      <c r="D50" s="25" t="s">
        <v>79</v>
      </c>
      <c r="E50" s="26"/>
      <c r="F50" s="27"/>
      <c r="G50" s="27"/>
      <c r="H50" s="28"/>
      <c r="J50" s="67"/>
      <c r="K50" s="67"/>
      <c r="V50" s="46"/>
      <c r="AC50" s="61"/>
    </row>
    <row r="51" spans="1:29" ht="19.5" thickBot="1">
      <c r="A51" s="96"/>
      <c r="B51" s="62"/>
      <c r="C51" s="62"/>
      <c r="D51" s="63"/>
      <c r="J51" s="67"/>
      <c r="K51" s="67"/>
      <c r="V51" s="46"/>
      <c r="W51" s="47"/>
      <c r="X51" s="122" t="str">
        <f>IF(OR(AND(S43&gt;S44,S43&lt;&gt;"w/o"),S44="w/o",Q44=" "),Q43,IF(OR(S44&gt;S43,S43="w/o"),Q44," "))</f>
        <v>Shish</v>
      </c>
      <c r="Y51" s="123" t="str">
        <f>IF(OR(AND(S43&gt;S44,S43&lt;&gt;"w/o"),S44="w/o",R44=" "),R43,IF(OR(S44&gt;S43,S43="w/o"),R44," "))</f>
        <v>Yura</v>
      </c>
      <c r="Z51" s="70">
        <v>2</v>
      </c>
      <c r="AA51" s="71">
        <v>7</v>
      </c>
      <c r="AB51" s="72">
        <v>5</v>
      </c>
      <c r="AC51" s="73">
        <v>7</v>
      </c>
    </row>
    <row r="52" spans="1:29" ht="19.5" thickBot="1">
      <c r="A52" s="96"/>
      <c r="B52" s="62"/>
      <c r="C52" s="62"/>
      <c r="D52" s="63"/>
      <c r="J52" s="67"/>
      <c r="K52" s="67"/>
      <c r="V52" s="46"/>
      <c r="X52" s="74" t="str">
        <f>IF(OR(AND(S59&gt;S60,S59&lt;&gt;"w/o"),S60="w/o",Q60=" "),Q59,IF(OR(S60&gt;S59,S59="w/o"),Q60," "))</f>
        <v>Panatta</v>
      </c>
      <c r="Y52" s="75" t="str">
        <f>IF(OR(AND(S59&gt;S60,S59&lt;&gt;"w/o"),S60="w/o",R60=" "),R59,IF(OR(S60&gt;S59,S59="w/o"),R60," "))</f>
        <v>Adriano</v>
      </c>
      <c r="Z52" s="76">
        <v>1</v>
      </c>
      <c r="AA52" s="77">
        <v>5</v>
      </c>
      <c r="AB52" s="78">
        <v>7</v>
      </c>
      <c r="AC52" s="79">
        <v>6</v>
      </c>
    </row>
    <row r="53" spans="1:22" ht="18.75">
      <c r="A53" s="95">
        <v>3</v>
      </c>
      <c r="B53" s="15" t="s">
        <v>19</v>
      </c>
      <c r="C53" s="16" t="s">
        <v>17</v>
      </c>
      <c r="D53" s="17" t="s">
        <v>20</v>
      </c>
      <c r="E53" s="18">
        <v>0</v>
      </c>
      <c r="F53" s="19">
        <v>2</v>
      </c>
      <c r="G53" s="19">
        <v>3</v>
      </c>
      <c r="H53" s="20"/>
      <c r="I53" s="21"/>
      <c r="V53" s="46"/>
    </row>
    <row r="54" spans="1:22" ht="19.5" thickBot="1">
      <c r="A54" s="96"/>
      <c r="B54" s="23" t="s">
        <v>86</v>
      </c>
      <c r="C54" s="24" t="s">
        <v>87</v>
      </c>
      <c r="D54" s="25" t="s">
        <v>88</v>
      </c>
      <c r="E54" s="26">
        <v>2</v>
      </c>
      <c r="F54" s="27">
        <v>6</v>
      </c>
      <c r="G54" s="27">
        <v>6</v>
      </c>
      <c r="H54" s="28"/>
      <c r="I54" s="21"/>
      <c r="V54" s="46"/>
    </row>
    <row r="55" spans="1:22" ht="19.5" thickBot="1">
      <c r="A55" s="96"/>
      <c r="B55" s="62"/>
      <c r="C55" s="62"/>
      <c r="D55" s="63"/>
      <c r="H55" s="29"/>
      <c r="I55" s="30"/>
      <c r="J55" s="64" t="str">
        <f>IF(OR(AND(E53&gt;E54,E53&lt;&gt;"w/o"),E54="w/o",B54=" "),B53,IF(OR(E54&gt;E53,E53="w/o"),B54," "))</f>
        <v>Panatta</v>
      </c>
      <c r="K55" s="65" t="str">
        <f>IF(OR(AND(E53&gt;E54,E53&lt;&gt;"w/o"),E54="w/o",C54=" "),C53,IF(OR(E54&gt;E53,E53="w/o"),C54," "))</f>
        <v>Adriano</v>
      </c>
      <c r="L55" s="33">
        <v>2</v>
      </c>
      <c r="M55" s="34">
        <v>6</v>
      </c>
      <c r="N55" s="35">
        <v>6</v>
      </c>
      <c r="O55" s="36">
        <v>7</v>
      </c>
      <c r="V55" s="46"/>
    </row>
    <row r="56" spans="1:22" ht="19.5" thickBot="1">
      <c r="A56" s="96"/>
      <c r="B56" s="62"/>
      <c r="C56" s="62"/>
      <c r="D56" s="63"/>
      <c r="H56" s="29"/>
      <c r="I56" s="21"/>
      <c r="J56" s="37" t="str">
        <f>IF(OR(AND(E57&gt;E58,E57&lt;&gt;"w/o"),E58="w/o",B58=" "),B57,IF(OR(E58&gt;E57,E57="w/o"),B58," "))</f>
        <v>Gornostal</v>
      </c>
      <c r="K56" s="38" t="str">
        <f>IF(OR(AND(E57&gt;E58,E57&lt;&gt;"w/o"),E58="w/o",C58=" "),C57,IF(OR(E58&gt;E57,E57="w/o"),C58," "))</f>
        <v>Alex</v>
      </c>
      <c r="L56" s="39">
        <v>1</v>
      </c>
      <c r="M56" s="40">
        <v>4</v>
      </c>
      <c r="N56" s="41">
        <v>7</v>
      </c>
      <c r="O56" s="42">
        <v>6</v>
      </c>
      <c r="V56" s="46"/>
    </row>
    <row r="57" spans="1:22" ht="18.75">
      <c r="A57" s="96"/>
      <c r="B57" s="43" t="s">
        <v>44</v>
      </c>
      <c r="C57" s="44" t="s">
        <v>45</v>
      </c>
      <c r="D57" s="45" t="s">
        <v>18</v>
      </c>
      <c r="E57" s="18">
        <v>2</v>
      </c>
      <c r="F57" s="19">
        <v>6</v>
      </c>
      <c r="G57" s="19">
        <v>1</v>
      </c>
      <c r="H57" s="20">
        <v>6</v>
      </c>
      <c r="I57" s="21"/>
      <c r="O57" s="46"/>
      <c r="V57" s="46"/>
    </row>
    <row r="58" spans="1:22" ht="19.5" thickBot="1">
      <c r="A58" s="96" t="s">
        <v>69</v>
      </c>
      <c r="B58" s="23" t="s">
        <v>81</v>
      </c>
      <c r="C58" s="24" t="s">
        <v>82</v>
      </c>
      <c r="D58" s="25" t="s">
        <v>27</v>
      </c>
      <c r="E58" s="26">
        <v>1</v>
      </c>
      <c r="F58" s="27">
        <v>0</v>
      </c>
      <c r="G58" s="27">
        <v>6</v>
      </c>
      <c r="H58" s="28">
        <v>1</v>
      </c>
      <c r="O58" s="46"/>
      <c r="V58" s="61"/>
    </row>
    <row r="59" spans="1:22" ht="19.5" thickBot="1">
      <c r="A59" s="96"/>
      <c r="B59" s="62"/>
      <c r="C59" s="62"/>
      <c r="D59" s="63"/>
      <c r="O59" s="46"/>
      <c r="P59" s="30"/>
      <c r="Q59" s="48" t="str">
        <f>IF(OR(AND(L55&gt;L56,L55&lt;&gt;"w/o"),L56="w/o",J56=" "),J55,IF(OR(L56&gt;L55,L55="w/o"),J56," "))</f>
        <v>Panatta</v>
      </c>
      <c r="R59" s="49" t="str">
        <f>IF(OR(AND(L55&gt;L56,L55&lt;&gt;"w/o"),L56="w/o",K56=" "),K55,IF(OR(L56&gt;L55,L55="w/o"),K56," "))</f>
        <v>Adriano</v>
      </c>
      <c r="S59" s="50">
        <v>2</v>
      </c>
      <c r="T59" s="51">
        <v>2</v>
      </c>
      <c r="U59" s="52">
        <v>6</v>
      </c>
      <c r="V59" s="53">
        <v>7</v>
      </c>
    </row>
    <row r="60" spans="1:22" ht="19.5" thickBot="1">
      <c r="A60" s="96"/>
      <c r="B60" s="62"/>
      <c r="C60" s="62"/>
      <c r="D60" s="63"/>
      <c r="O60" s="46"/>
      <c r="Q60" s="54" t="str">
        <f>IF(OR(AND(L63&gt;L64,L63&lt;&gt;"w/o"),L64="w/o",J64=" "),J63,IF(OR(L64&gt;L63,L63="w/o"),J64," "))</f>
        <v>Lendl</v>
      </c>
      <c r="R60" s="55" t="str">
        <f>IF(OR(AND(L63&gt;L64,L63&lt;&gt;"w/o"),L64="w/o",K64=" "),K63,IF(OR(L64&gt;L63,L63="w/o"),K64," "))</f>
        <v>Ivan</v>
      </c>
      <c r="S60" s="56">
        <v>1</v>
      </c>
      <c r="T60" s="57">
        <v>6</v>
      </c>
      <c r="U60" s="58">
        <v>3</v>
      </c>
      <c r="V60" s="59">
        <v>6</v>
      </c>
    </row>
    <row r="61" spans="1:15" ht="18.75">
      <c r="A61" s="95">
        <v>6</v>
      </c>
      <c r="B61" s="15" t="s">
        <v>21</v>
      </c>
      <c r="C61" s="16" t="s">
        <v>22</v>
      </c>
      <c r="D61" s="17" t="s">
        <v>14</v>
      </c>
      <c r="E61" s="18">
        <v>1</v>
      </c>
      <c r="F61" s="19">
        <v>7</v>
      </c>
      <c r="G61" s="19">
        <v>5</v>
      </c>
      <c r="H61" s="20">
        <v>3</v>
      </c>
      <c r="I61" s="21"/>
      <c r="O61" s="46"/>
    </row>
    <row r="62" spans="1:15" ht="19.5" thickBot="1">
      <c r="A62" s="96"/>
      <c r="B62" s="23" t="s">
        <v>62</v>
      </c>
      <c r="C62" s="24" t="s">
        <v>34</v>
      </c>
      <c r="D62" s="25" t="s">
        <v>63</v>
      </c>
      <c r="E62" s="26">
        <v>2</v>
      </c>
      <c r="F62" s="27">
        <v>5</v>
      </c>
      <c r="G62" s="27">
        <v>7</v>
      </c>
      <c r="H62" s="28">
        <v>6</v>
      </c>
      <c r="I62" s="21"/>
      <c r="O62" s="61"/>
    </row>
    <row r="63" spans="1:15" ht="19.5" thickBot="1">
      <c r="A63" s="96"/>
      <c r="B63" s="62"/>
      <c r="C63" s="62"/>
      <c r="D63" s="63"/>
      <c r="H63" s="29"/>
      <c r="I63" s="30"/>
      <c r="J63" s="64" t="str">
        <f>IF(OR(AND(E61&gt;E62,E61&lt;&gt;"w/o"),E62="w/o",B62=" "),B61,IF(OR(E62&gt;E61,E61="w/o"),B62," "))</f>
        <v>Lendl</v>
      </c>
      <c r="K63" s="65" t="str">
        <f>IF(OR(AND(E61&gt;E62,E61&lt;&gt;"w/o"),E62="w/o",C62=" "),C61,IF(OR(E62&gt;E61,E61="w/o"),C62," "))</f>
        <v>Ivan</v>
      </c>
      <c r="L63" s="33">
        <v>2</v>
      </c>
      <c r="M63" s="34">
        <v>6</v>
      </c>
      <c r="N63" s="35">
        <v>6</v>
      </c>
      <c r="O63" s="66"/>
    </row>
    <row r="64" spans="1:15" ht="19.5" thickBot="1">
      <c r="A64" s="96"/>
      <c r="B64" s="62"/>
      <c r="C64" s="62"/>
      <c r="D64" s="63"/>
      <c r="H64" s="29"/>
      <c r="I64" s="21"/>
      <c r="J64" s="37" t="str">
        <f>IF(OR(AND(E65&gt;E66,E65&lt;&gt;"w/o"),E66="w/o",B66=" "),B65,IF(OR(E66&gt;E65,E65="w/o"),B66," "))</f>
        <v>Gall</v>
      </c>
      <c r="K64" s="38" t="str">
        <f>IF(OR(AND(E65&gt;E66,E65&lt;&gt;"w/o"),E66="w/o",C66=" "),C65,IF(OR(E66&gt;E65,E65="w/o"),C66," "))</f>
        <v>Blood</v>
      </c>
      <c r="L64" s="39">
        <v>0</v>
      </c>
      <c r="M64" s="40">
        <v>2</v>
      </c>
      <c r="N64" s="41">
        <v>3</v>
      </c>
      <c r="O64" s="42"/>
    </row>
    <row r="65" spans="1:15" ht="18.75">
      <c r="A65" s="96"/>
      <c r="B65" s="43" t="s">
        <v>42</v>
      </c>
      <c r="C65" s="44" t="s">
        <v>43</v>
      </c>
      <c r="D65" s="45" t="s">
        <v>9</v>
      </c>
      <c r="E65" s="18" t="s">
        <v>94</v>
      </c>
      <c r="F65" s="19"/>
      <c r="G65" s="19"/>
      <c r="H65" s="20"/>
      <c r="I65" s="21"/>
      <c r="J65" s="67"/>
      <c r="K65" s="67"/>
      <c r="L65" s="13"/>
      <c r="M65" s="14"/>
      <c r="N65" s="14"/>
      <c r="O65" s="14"/>
    </row>
    <row r="66" spans="1:15" ht="19.5" thickBot="1">
      <c r="A66" s="96"/>
      <c r="B66" s="23" t="s">
        <v>28</v>
      </c>
      <c r="C66" s="24" t="s">
        <v>29</v>
      </c>
      <c r="D66" s="25" t="s">
        <v>9</v>
      </c>
      <c r="E66" s="26"/>
      <c r="F66" s="27"/>
      <c r="G66" s="27"/>
      <c r="H66" s="28"/>
      <c r="J66" s="67"/>
      <c r="K66" s="67"/>
      <c r="L66" s="13"/>
      <c r="M66" s="14"/>
      <c r="N66" s="14"/>
      <c r="O66" s="14"/>
    </row>
    <row r="70" spans="1:13" ht="18.75">
      <c r="A70" s="136" t="s">
        <v>5</v>
      </c>
      <c r="B70" s="136"/>
      <c r="C70" s="136"/>
      <c r="D70" s="136"/>
      <c r="I70" s="136" t="s">
        <v>6</v>
      </c>
      <c r="J70" s="136"/>
      <c r="K70" s="136"/>
      <c r="L70" s="136"/>
      <c r="M70" s="81"/>
    </row>
    <row r="71" spans="1:14" ht="18.75">
      <c r="A71" s="96">
        <v>1</v>
      </c>
      <c r="B71" s="92" t="s">
        <v>36</v>
      </c>
      <c r="C71" s="92" t="s">
        <v>37</v>
      </c>
      <c r="D71" s="92" t="s">
        <v>38</v>
      </c>
      <c r="I71" s="22">
        <v>1</v>
      </c>
      <c r="J71" s="92" t="s">
        <v>10</v>
      </c>
      <c r="K71" s="92" t="s">
        <v>11</v>
      </c>
      <c r="L71" s="92" t="s">
        <v>9</v>
      </c>
      <c r="M71" s="82"/>
      <c r="N71" s="83"/>
    </row>
    <row r="72" spans="1:16" ht="18.75">
      <c r="A72" s="96">
        <f aca="true" t="shared" si="0" ref="A72:A94">A71+1</f>
        <v>2</v>
      </c>
      <c r="B72" s="92" t="s">
        <v>39</v>
      </c>
      <c r="C72" s="92" t="s">
        <v>40</v>
      </c>
      <c r="D72" s="92" t="s">
        <v>41</v>
      </c>
      <c r="I72" s="22">
        <f aca="true" t="shared" si="1" ref="I72:I78">I71+1</f>
        <v>2</v>
      </c>
      <c r="J72" s="92" t="s">
        <v>23</v>
      </c>
      <c r="K72" s="92" t="s">
        <v>24</v>
      </c>
      <c r="L72" s="92" t="s">
        <v>14</v>
      </c>
      <c r="M72" s="82"/>
      <c r="N72" s="83"/>
      <c r="P72" s="84"/>
    </row>
    <row r="73" spans="1:14" ht="18.75">
      <c r="A73" s="96">
        <f t="shared" si="0"/>
        <v>3</v>
      </c>
      <c r="B73" s="92" t="s">
        <v>42</v>
      </c>
      <c r="C73" s="92" t="s">
        <v>43</v>
      </c>
      <c r="D73" s="92" t="s">
        <v>9</v>
      </c>
      <c r="I73" s="22">
        <f t="shared" si="1"/>
        <v>3</v>
      </c>
      <c r="J73" s="92" t="s">
        <v>19</v>
      </c>
      <c r="K73" s="92" t="s">
        <v>17</v>
      </c>
      <c r="L73" s="92" t="s">
        <v>20</v>
      </c>
      <c r="M73" s="82"/>
      <c r="N73" s="83"/>
    </row>
    <row r="74" spans="1:14" ht="18.75">
      <c r="A74" s="96">
        <f t="shared" si="0"/>
        <v>4</v>
      </c>
      <c r="B74" s="92" t="s">
        <v>44</v>
      </c>
      <c r="C74" s="92" t="s">
        <v>45</v>
      </c>
      <c r="D74" s="92" t="s">
        <v>18</v>
      </c>
      <c r="I74" s="22">
        <f t="shared" si="1"/>
        <v>4</v>
      </c>
      <c r="J74" s="92" t="s">
        <v>7</v>
      </c>
      <c r="K74" s="92" t="s">
        <v>8</v>
      </c>
      <c r="L74" s="92" t="s">
        <v>9</v>
      </c>
      <c r="M74" s="82"/>
      <c r="N74" s="83"/>
    </row>
    <row r="75" spans="1:14" ht="18.75">
      <c r="A75" s="96">
        <f t="shared" si="0"/>
        <v>5</v>
      </c>
      <c r="B75" s="92" t="s">
        <v>46</v>
      </c>
      <c r="C75" s="92" t="s">
        <v>47</v>
      </c>
      <c r="D75" s="92" t="s">
        <v>32</v>
      </c>
      <c r="I75" s="22">
        <f t="shared" si="1"/>
        <v>5</v>
      </c>
      <c r="J75" s="92" t="s">
        <v>16</v>
      </c>
      <c r="K75" s="92" t="s">
        <v>17</v>
      </c>
      <c r="L75" s="92" t="s">
        <v>18</v>
      </c>
      <c r="M75" s="82"/>
      <c r="N75" s="83"/>
    </row>
    <row r="76" spans="1:14" ht="18.75">
      <c r="A76" s="96">
        <f t="shared" si="0"/>
        <v>6</v>
      </c>
      <c r="B76" s="92" t="s">
        <v>48</v>
      </c>
      <c r="C76" s="92" t="s">
        <v>49</v>
      </c>
      <c r="D76" s="92" t="s">
        <v>50</v>
      </c>
      <c r="I76" s="22">
        <f t="shared" si="1"/>
        <v>6</v>
      </c>
      <c r="J76" s="92" t="s">
        <v>21</v>
      </c>
      <c r="K76" s="92" t="s">
        <v>22</v>
      </c>
      <c r="L76" s="92" t="s">
        <v>14</v>
      </c>
      <c r="M76" s="82"/>
      <c r="N76" s="86"/>
    </row>
    <row r="77" spans="1:18" ht="18.75">
      <c r="A77" s="96">
        <f t="shared" si="0"/>
        <v>7</v>
      </c>
      <c r="B77" s="92" t="s">
        <v>51</v>
      </c>
      <c r="C77" s="92" t="s">
        <v>52</v>
      </c>
      <c r="D77" s="92" t="s">
        <v>53</v>
      </c>
      <c r="I77" s="22">
        <f t="shared" si="1"/>
        <v>7</v>
      </c>
      <c r="J77" s="92" t="s">
        <v>12</v>
      </c>
      <c r="K77" s="92" t="s">
        <v>13</v>
      </c>
      <c r="L77" s="92" t="s">
        <v>14</v>
      </c>
      <c r="M77" s="82"/>
      <c r="N77" s="83"/>
      <c r="P77" s="84"/>
      <c r="Q77" s="84"/>
      <c r="R77" s="84"/>
    </row>
    <row r="78" spans="1:14" ht="18.75">
      <c r="A78" s="96">
        <f t="shared" si="0"/>
        <v>8</v>
      </c>
      <c r="B78" s="92" t="s">
        <v>54</v>
      </c>
      <c r="C78" s="92" t="s">
        <v>55</v>
      </c>
      <c r="D78" s="92" t="s">
        <v>20</v>
      </c>
      <c r="I78" s="22">
        <f t="shared" si="1"/>
        <v>8</v>
      </c>
      <c r="J78" s="92" t="s">
        <v>25</v>
      </c>
      <c r="K78" s="92" t="s">
        <v>26</v>
      </c>
      <c r="L78" s="92" t="s">
        <v>27</v>
      </c>
      <c r="M78" s="82"/>
      <c r="N78" s="83"/>
    </row>
    <row r="79" spans="1:15" ht="18.75">
      <c r="A79" s="96">
        <f t="shared" si="0"/>
        <v>9</v>
      </c>
      <c r="B79" s="92" t="s">
        <v>56</v>
      </c>
      <c r="C79" s="92" t="s">
        <v>57</v>
      </c>
      <c r="D79" s="92" t="s">
        <v>41</v>
      </c>
      <c r="I79" s="136" t="s">
        <v>33</v>
      </c>
      <c r="J79" s="136"/>
      <c r="K79" s="136"/>
      <c r="L79" s="136"/>
      <c r="M79" s="81"/>
      <c r="O79" s="87"/>
    </row>
    <row r="80" spans="1:18" ht="18.75">
      <c r="A80" s="96">
        <f t="shared" si="0"/>
        <v>10</v>
      </c>
      <c r="B80" s="92" t="s">
        <v>30</v>
      </c>
      <c r="C80" s="92" t="s">
        <v>31</v>
      </c>
      <c r="D80" s="92" t="s">
        <v>32</v>
      </c>
      <c r="I80" s="22">
        <v>1</v>
      </c>
      <c r="P80" s="84"/>
      <c r="Q80" s="84"/>
      <c r="R80" s="84"/>
    </row>
    <row r="81" spans="1:18" ht="18.75">
      <c r="A81" s="96">
        <f t="shared" si="0"/>
        <v>11</v>
      </c>
      <c r="B81" s="92" t="s">
        <v>28</v>
      </c>
      <c r="C81" s="92" t="s">
        <v>29</v>
      </c>
      <c r="D81" s="92" t="s">
        <v>9</v>
      </c>
      <c r="I81" s="22">
        <f>I80+1</f>
        <v>2</v>
      </c>
      <c r="P81" s="84"/>
      <c r="Q81" s="84"/>
      <c r="R81" s="84"/>
    </row>
    <row r="82" spans="1:13" ht="18.75">
      <c r="A82" s="96">
        <f t="shared" si="0"/>
        <v>12</v>
      </c>
      <c r="B82" s="92" t="s">
        <v>58</v>
      </c>
      <c r="C82" s="92" t="s">
        <v>15</v>
      </c>
      <c r="D82" s="92" t="s">
        <v>53</v>
      </c>
      <c r="I82" s="136" t="s">
        <v>35</v>
      </c>
      <c r="J82" s="136"/>
      <c r="K82" s="136"/>
      <c r="L82" s="136"/>
      <c r="M82" s="81"/>
    </row>
    <row r="83" spans="1:12" ht="18.75">
      <c r="A83" s="96">
        <f t="shared" si="0"/>
        <v>13</v>
      </c>
      <c r="B83" s="92" t="s">
        <v>59</v>
      </c>
      <c r="C83" s="92" t="s">
        <v>60</v>
      </c>
      <c r="D83" s="92" t="s">
        <v>50</v>
      </c>
      <c r="I83" s="22">
        <v>1</v>
      </c>
      <c r="J83" s="11" t="str">
        <f>Квалификация!J5</f>
        <v>Kovac</v>
      </c>
      <c r="K83" s="11" t="str">
        <f>Квалификация!K5</f>
        <v>Alex</v>
      </c>
      <c r="L83" s="11" t="str">
        <f>Квалификация!L5</f>
        <v>CZE</v>
      </c>
    </row>
    <row r="84" spans="1:12" ht="18.75">
      <c r="A84" s="96">
        <f t="shared" si="0"/>
        <v>14</v>
      </c>
      <c r="B84" s="92" t="s">
        <v>61</v>
      </c>
      <c r="C84" s="92" t="s">
        <v>17</v>
      </c>
      <c r="D84" s="92" t="s">
        <v>18</v>
      </c>
      <c r="I84" s="22">
        <f>I83+1</f>
        <v>2</v>
      </c>
      <c r="J84" s="11" t="str">
        <f>Квалификация!J9</f>
        <v>Gambill</v>
      </c>
      <c r="K84" s="11" t="str">
        <f>Квалификация!K9</f>
        <v>Jan-Michael</v>
      </c>
      <c r="L84" s="11" t="str">
        <f>Квалификация!L9</f>
        <v>USA</v>
      </c>
    </row>
    <row r="85" spans="1:18" ht="18.75">
      <c r="A85" s="96">
        <f t="shared" si="0"/>
        <v>15</v>
      </c>
      <c r="B85" s="92" t="s">
        <v>62</v>
      </c>
      <c r="C85" s="92" t="s">
        <v>34</v>
      </c>
      <c r="D85" s="92" t="s">
        <v>63</v>
      </c>
      <c r="I85" s="22">
        <f>I84+1</f>
        <v>3</v>
      </c>
      <c r="J85" s="11" t="str">
        <f>Квалификация!J13</f>
        <v>Borg</v>
      </c>
      <c r="K85" s="11" t="str">
        <f>Квалификация!K13</f>
        <v>Bjorn</v>
      </c>
      <c r="L85" s="11" t="str">
        <f>Квалификация!L13</f>
        <v>SWE</v>
      </c>
      <c r="P85" s="84"/>
      <c r="Q85" s="84"/>
      <c r="R85" s="84"/>
    </row>
    <row r="86" spans="1:12" ht="18.75">
      <c r="A86" s="96">
        <f t="shared" si="0"/>
        <v>16</v>
      </c>
      <c r="B86" s="92" t="s">
        <v>64</v>
      </c>
      <c r="C86" s="92" t="s">
        <v>65</v>
      </c>
      <c r="D86" s="92" t="s">
        <v>53</v>
      </c>
      <c r="I86" s="22">
        <f>I85+1</f>
        <v>4</v>
      </c>
      <c r="J86" s="11" t="str">
        <f>Квалификация!J17</f>
        <v>Rafter</v>
      </c>
      <c r="K86" s="11" t="str">
        <f>Квалификация!K17</f>
        <v>Patrick</v>
      </c>
      <c r="L86" s="11" t="str">
        <f>Квалификация!L17</f>
        <v>AUS</v>
      </c>
    </row>
    <row r="87" ht="18.75">
      <c r="A87" s="96">
        <f t="shared" si="0"/>
        <v>17</v>
      </c>
    </row>
    <row r="88" spans="1:13" ht="18.75">
      <c r="A88" s="96">
        <f t="shared" si="0"/>
        <v>18</v>
      </c>
      <c r="I88" s="88"/>
      <c r="J88" s="89"/>
      <c r="K88" s="89"/>
      <c r="L88" s="90"/>
      <c r="M88" s="86"/>
    </row>
    <row r="89" spans="1:14" ht="18.75">
      <c r="A89" s="96">
        <f t="shared" si="0"/>
        <v>19</v>
      </c>
      <c r="I89" s="88"/>
      <c r="J89" s="89"/>
      <c r="K89" s="89"/>
      <c r="L89" s="90"/>
      <c r="M89" s="86"/>
      <c r="N89" s="91"/>
    </row>
    <row r="90" spans="1:13" ht="18.75">
      <c r="A90" s="96">
        <f t="shared" si="0"/>
        <v>20</v>
      </c>
      <c r="I90" s="88"/>
      <c r="J90" s="89"/>
      <c r="K90" s="89"/>
      <c r="L90" s="90"/>
      <c r="M90" s="86"/>
    </row>
    <row r="91" spans="1:14" ht="18.75">
      <c r="A91" s="96">
        <f t="shared" si="0"/>
        <v>21</v>
      </c>
      <c r="I91" s="88"/>
      <c r="J91" s="89"/>
      <c r="K91" s="89"/>
      <c r="L91" s="90"/>
      <c r="M91" s="86"/>
      <c r="N91" s="91"/>
    </row>
    <row r="92" spans="1:13" ht="18.75">
      <c r="A92" s="96">
        <f t="shared" si="0"/>
        <v>22</v>
      </c>
      <c r="I92" s="88"/>
      <c r="J92" s="89"/>
      <c r="K92" s="89"/>
      <c r="L92" s="90"/>
      <c r="M92" s="86"/>
    </row>
    <row r="93" spans="1:14" ht="18.75">
      <c r="A93" s="96">
        <f t="shared" si="0"/>
        <v>23</v>
      </c>
      <c r="I93" s="88"/>
      <c r="J93" s="89"/>
      <c r="K93" s="89"/>
      <c r="L93" s="90"/>
      <c r="M93" s="86"/>
      <c r="N93" s="91"/>
    </row>
    <row r="94" spans="1:9" ht="18.75">
      <c r="A94" s="96">
        <f t="shared" si="0"/>
        <v>24</v>
      </c>
      <c r="I94" s="88"/>
    </row>
    <row r="95" spans="9:14" ht="18.75">
      <c r="I95" s="88"/>
      <c r="J95" s="89"/>
      <c r="K95" s="89"/>
      <c r="L95" s="90"/>
      <c r="M95" s="86"/>
      <c r="N95" s="91"/>
    </row>
    <row r="96" spans="9:13" ht="18.75">
      <c r="I96" s="88"/>
      <c r="J96" s="89"/>
      <c r="K96" s="89"/>
      <c r="L96" s="90"/>
      <c r="M96" s="86"/>
    </row>
    <row r="97" spans="9:14" ht="18.75">
      <c r="I97" s="88"/>
      <c r="J97" s="89"/>
      <c r="K97" s="89"/>
      <c r="L97" s="90"/>
      <c r="M97" s="86"/>
      <c r="N97" s="91"/>
    </row>
    <row r="98" spans="9:13" ht="18.75">
      <c r="I98" s="88"/>
      <c r="J98" s="89"/>
      <c r="K98" s="89"/>
      <c r="L98" s="90"/>
      <c r="M98" s="86"/>
    </row>
    <row r="99" spans="9:14" ht="18.75">
      <c r="I99" s="88"/>
      <c r="J99" s="89"/>
      <c r="K99" s="89"/>
      <c r="L99" s="90"/>
      <c r="M99" s="86"/>
      <c r="N99" s="91"/>
    </row>
    <row r="100" spans="9:13" ht="18.75">
      <c r="I100" s="88"/>
      <c r="J100" s="89"/>
      <c r="K100" s="89"/>
      <c r="L100" s="90"/>
      <c r="M100" s="86"/>
    </row>
    <row r="101" spans="9:14" ht="18.75">
      <c r="I101" s="88"/>
      <c r="J101" s="89"/>
      <c r="K101" s="89"/>
      <c r="L101" s="90"/>
      <c r="M101" s="86"/>
      <c r="N101" s="91"/>
    </row>
    <row r="102" spans="9:13" ht="18.75">
      <c r="I102" s="88"/>
      <c r="J102" s="89"/>
      <c r="K102" s="89"/>
      <c r="L102" s="90"/>
      <c r="M102" s="86"/>
    </row>
    <row r="103" spans="9:14" ht="18.75">
      <c r="I103" s="88"/>
      <c r="N103" s="91"/>
    </row>
    <row r="104" ht="18.75">
      <c r="I104" s="88"/>
    </row>
    <row r="105" spans="9:13" ht="18.75">
      <c r="I105" s="88"/>
      <c r="J105" s="89"/>
      <c r="K105" s="89"/>
      <c r="L105" s="90"/>
      <c r="M105" s="86"/>
    </row>
    <row r="106" ht="18.75">
      <c r="I106" s="88"/>
    </row>
  </sheetData>
  <mergeCells count="9">
    <mergeCell ref="I82:L82"/>
    <mergeCell ref="AE1:AL2"/>
    <mergeCell ref="A70:D70"/>
    <mergeCell ref="I70:L70"/>
    <mergeCell ref="I79:L79"/>
    <mergeCell ref="B1:H2"/>
    <mergeCell ref="J1:O2"/>
    <mergeCell ref="Q1:V2"/>
    <mergeCell ref="X1:AC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L47"/>
  <sheetViews>
    <sheetView zoomScale="60" zoomScaleNormal="60" workbookViewId="0" topLeftCell="A1">
      <pane ySplit="2" topLeftCell="BM3" activePane="bottomLeft" state="frozen"/>
      <selection pane="topLeft" activeCell="A1" sqref="A1"/>
      <selection pane="bottomLeft" activeCell="O22" sqref="O22"/>
    </sheetView>
  </sheetViews>
  <sheetFormatPr defaultColWidth="9.140625" defaultRowHeight="15"/>
  <cols>
    <col min="1" max="1" width="5.28125" style="6" customWidth="1"/>
    <col min="2" max="2" width="15.140625" style="7" customWidth="1"/>
    <col min="3" max="3" width="13.00390625" style="7" bestFit="1" customWidth="1"/>
    <col min="4" max="4" width="9.57421875" style="8" customWidth="1"/>
    <col min="5" max="5" width="5.421875" style="9" customWidth="1"/>
    <col min="6" max="8" width="4.8515625" style="10" customWidth="1"/>
    <col min="9" max="9" width="9.140625" style="7" customWidth="1"/>
    <col min="10" max="10" width="11.8515625" style="7" bestFit="1" customWidth="1"/>
    <col min="11" max="11" width="13.00390625" style="7" bestFit="1" customWidth="1"/>
    <col min="12" max="16384" width="9.140625" style="7" customWidth="1"/>
  </cols>
  <sheetData>
    <row r="1" spans="2:8" s="1" customFormat="1" ht="33">
      <c r="B1" s="142" t="s">
        <v>72</v>
      </c>
      <c r="C1" s="142"/>
      <c r="D1" s="142"/>
      <c r="E1" s="142"/>
      <c r="F1" s="142"/>
      <c r="G1" s="142"/>
      <c r="H1" s="142"/>
    </row>
    <row r="2" spans="1:8" s="5" customFormat="1" ht="33">
      <c r="A2" s="3"/>
      <c r="B2" s="142"/>
      <c r="C2" s="142"/>
      <c r="D2" s="142"/>
      <c r="E2" s="142"/>
      <c r="F2" s="142"/>
      <c r="G2" s="142"/>
      <c r="H2" s="142"/>
    </row>
    <row r="4" ht="19.5" thickBot="1"/>
    <row r="5" spans="2:12" ht="19.5" thickBot="1">
      <c r="B5" s="97" t="str">
        <f>B24</f>
        <v>Kovac</v>
      </c>
      <c r="C5" s="98" t="str">
        <f>C24</f>
        <v>Alex</v>
      </c>
      <c r="D5" s="99" t="str">
        <f>D24</f>
        <v>CZE</v>
      </c>
      <c r="E5" s="100">
        <v>2</v>
      </c>
      <c r="F5" s="101">
        <v>7</v>
      </c>
      <c r="G5" s="101">
        <v>6</v>
      </c>
      <c r="H5" s="102">
        <v>7</v>
      </c>
      <c r="I5" s="103" t="s">
        <v>75</v>
      </c>
      <c r="J5" s="104" t="s">
        <v>85</v>
      </c>
      <c r="K5" s="104" t="s">
        <v>45</v>
      </c>
      <c r="L5" s="105" t="s">
        <v>63</v>
      </c>
    </row>
    <row r="6" spans="1:12" ht="19.5" thickBot="1">
      <c r="A6" s="22"/>
      <c r="B6" s="106" t="str">
        <f>B31</f>
        <v>Korolev</v>
      </c>
      <c r="C6" s="107" t="str">
        <f>C31</f>
        <v>Aleksey</v>
      </c>
      <c r="D6" s="108" t="str">
        <f>D31</f>
        <v>UKR</v>
      </c>
      <c r="E6" s="109">
        <v>1</v>
      </c>
      <c r="F6" s="110">
        <v>6</v>
      </c>
      <c r="G6" s="110">
        <v>7</v>
      </c>
      <c r="H6" s="111">
        <v>5</v>
      </c>
      <c r="J6" s="112"/>
      <c r="K6" s="112"/>
      <c r="L6" s="112"/>
    </row>
    <row r="7" spans="1:12" ht="18.75">
      <c r="A7" s="22"/>
      <c r="B7" s="62"/>
      <c r="C7" s="62"/>
      <c r="D7" s="63"/>
      <c r="H7" s="113"/>
      <c r="I7" s="114"/>
      <c r="J7" s="112"/>
      <c r="K7" s="112"/>
      <c r="L7" s="112"/>
    </row>
    <row r="8" spans="1:12" ht="19.5" thickBot="1">
      <c r="A8" s="22"/>
      <c r="B8" s="62"/>
      <c r="C8" s="62"/>
      <c r="D8" s="63"/>
      <c r="H8" s="113"/>
      <c r="I8" s="114"/>
      <c r="J8" s="112"/>
      <c r="K8" s="112"/>
      <c r="L8" s="112"/>
    </row>
    <row r="9" spans="1:12" ht="19.5" thickBot="1">
      <c r="A9" s="22"/>
      <c r="B9" s="97" t="str">
        <f>B25</f>
        <v>Henman</v>
      </c>
      <c r="C9" s="98" t="str">
        <f>C25</f>
        <v>Tim</v>
      </c>
      <c r="D9" s="99" t="str">
        <f>D25</f>
        <v>GBR</v>
      </c>
      <c r="E9" s="100">
        <v>1</v>
      </c>
      <c r="F9" s="101">
        <v>6</v>
      </c>
      <c r="G9" s="101">
        <v>6</v>
      </c>
      <c r="H9" s="102">
        <v>3</v>
      </c>
      <c r="I9" s="103" t="s">
        <v>76</v>
      </c>
      <c r="J9" s="104" t="s">
        <v>90</v>
      </c>
      <c r="K9" s="104" t="s">
        <v>91</v>
      </c>
      <c r="L9" s="105" t="s">
        <v>14</v>
      </c>
    </row>
    <row r="10" spans="1:12" ht="19.5" thickBot="1">
      <c r="A10" s="22"/>
      <c r="B10" s="106" t="str">
        <f>B30</f>
        <v>Gambill</v>
      </c>
      <c r="C10" s="107" t="str">
        <f>C30</f>
        <v>Jan-Michael</v>
      </c>
      <c r="D10" s="108" t="str">
        <f>D30</f>
        <v>USA</v>
      </c>
      <c r="E10" s="109">
        <v>2</v>
      </c>
      <c r="F10" s="110">
        <v>4</v>
      </c>
      <c r="G10" s="110">
        <v>7</v>
      </c>
      <c r="H10" s="111">
        <v>6</v>
      </c>
      <c r="J10" s="112"/>
      <c r="K10" s="112"/>
      <c r="L10" s="112"/>
    </row>
    <row r="11" spans="1:12" ht="18.75">
      <c r="A11" s="22"/>
      <c r="B11" s="62"/>
      <c r="C11" s="62"/>
      <c r="D11" s="63"/>
      <c r="J11" s="112"/>
      <c r="K11" s="112"/>
      <c r="L11" s="112"/>
    </row>
    <row r="12" spans="1:12" ht="19.5" thickBot="1">
      <c r="A12" s="22"/>
      <c r="B12" s="62"/>
      <c r="C12" s="62"/>
      <c r="D12" s="63"/>
      <c r="J12" s="112"/>
      <c r="K12" s="112"/>
      <c r="L12" s="112"/>
    </row>
    <row r="13" spans="2:12" ht="19.5" thickBot="1">
      <c r="B13" s="97" t="str">
        <f>B26</f>
        <v>Panatta</v>
      </c>
      <c r="C13" s="98" t="str">
        <f>C26</f>
        <v>Adriano</v>
      </c>
      <c r="D13" s="99" t="str">
        <f>D26</f>
        <v>ITA</v>
      </c>
      <c r="E13" s="100" t="s">
        <v>94</v>
      </c>
      <c r="F13" s="101"/>
      <c r="G13" s="101"/>
      <c r="H13" s="102"/>
      <c r="I13" s="103" t="s">
        <v>80</v>
      </c>
      <c r="J13" s="104" t="s">
        <v>77</v>
      </c>
      <c r="K13" s="104" t="s">
        <v>78</v>
      </c>
      <c r="L13" s="105" t="s">
        <v>79</v>
      </c>
    </row>
    <row r="14" spans="1:12" ht="19.5" thickBot="1">
      <c r="A14" s="22"/>
      <c r="B14" s="106" t="str">
        <f>B29</f>
        <v>Borg</v>
      </c>
      <c r="C14" s="107" t="str">
        <f>C29</f>
        <v>Bjorn</v>
      </c>
      <c r="D14" s="108" t="str">
        <f>D29</f>
        <v>SWE</v>
      </c>
      <c r="E14" s="109"/>
      <c r="F14" s="110"/>
      <c r="G14" s="110"/>
      <c r="H14" s="111"/>
      <c r="J14" s="112"/>
      <c r="K14" s="112"/>
      <c r="L14" s="112"/>
    </row>
    <row r="15" spans="1:12" ht="18.75">
      <c r="A15" s="22"/>
      <c r="B15" s="62"/>
      <c r="C15" s="62"/>
      <c r="D15" s="63"/>
      <c r="H15" s="113"/>
      <c r="J15" s="112"/>
      <c r="K15" s="112"/>
      <c r="L15" s="112"/>
    </row>
    <row r="16" spans="1:12" ht="19.5" thickBot="1">
      <c r="A16" s="22"/>
      <c r="B16" s="62"/>
      <c r="C16" s="62"/>
      <c r="D16" s="63"/>
      <c r="H16" s="113"/>
      <c r="J16" s="112"/>
      <c r="K16" s="112"/>
      <c r="L16" s="112"/>
    </row>
    <row r="17" spans="1:12" ht="19.5" thickBot="1">
      <c r="A17" s="22"/>
      <c r="B17" s="97" t="str">
        <f aca="true" t="shared" si="0" ref="B17:D18">B27</f>
        <v>Valars</v>
      </c>
      <c r="C17" s="98" t="str">
        <f t="shared" si="0"/>
        <v>Valars</v>
      </c>
      <c r="D17" s="99" t="str">
        <f t="shared" si="0"/>
        <v>RUS</v>
      </c>
      <c r="E17" s="100" t="s">
        <v>94</v>
      </c>
      <c r="F17" s="101"/>
      <c r="G17" s="101"/>
      <c r="H17" s="102"/>
      <c r="I17" s="103" t="s">
        <v>83</v>
      </c>
      <c r="J17" s="104" t="s">
        <v>81</v>
      </c>
      <c r="K17" s="104" t="s">
        <v>82</v>
      </c>
      <c r="L17" s="105" t="s">
        <v>27</v>
      </c>
    </row>
    <row r="18" spans="1:8" ht="19.5" thickBot="1">
      <c r="A18" s="22"/>
      <c r="B18" s="106" t="str">
        <f t="shared" si="0"/>
        <v>Rafter</v>
      </c>
      <c r="C18" s="107" t="str">
        <f t="shared" si="0"/>
        <v>Patrick</v>
      </c>
      <c r="D18" s="108" t="str">
        <f t="shared" si="0"/>
        <v>AUS</v>
      </c>
      <c r="E18" s="109"/>
      <c r="F18" s="110"/>
      <c r="G18" s="110"/>
      <c r="H18" s="111"/>
    </row>
    <row r="19" ht="18.75">
      <c r="A19" s="22"/>
    </row>
    <row r="23" spans="1:6" ht="18.75">
      <c r="A23" s="136" t="s">
        <v>84</v>
      </c>
      <c r="B23" s="136"/>
      <c r="C23" s="136"/>
      <c r="D23" s="136"/>
      <c r="E23" s="136"/>
      <c r="F23" s="136"/>
    </row>
    <row r="24" spans="1:4" ht="18.75">
      <c r="A24" s="22">
        <v>1</v>
      </c>
      <c r="B24" s="115" t="s">
        <v>85</v>
      </c>
      <c r="C24" s="115" t="s">
        <v>45</v>
      </c>
      <c r="D24" s="115" t="s">
        <v>63</v>
      </c>
    </row>
    <row r="25" spans="1:4" ht="18.75">
      <c r="A25" s="22">
        <f aca="true" t="shared" si="1" ref="A25:A31">A24+1</f>
        <v>2</v>
      </c>
      <c r="B25" s="115" t="s">
        <v>73</v>
      </c>
      <c r="C25" s="115" t="s">
        <v>74</v>
      </c>
      <c r="D25" s="115" t="s">
        <v>32</v>
      </c>
    </row>
    <row r="26" spans="1:4" ht="18.75">
      <c r="A26" s="22">
        <f t="shared" si="1"/>
        <v>3</v>
      </c>
      <c r="B26" s="115" t="s">
        <v>86</v>
      </c>
      <c r="C26" s="115" t="s">
        <v>87</v>
      </c>
      <c r="D26" s="115" t="s">
        <v>88</v>
      </c>
    </row>
    <row r="27" spans="1:4" ht="18.75">
      <c r="A27" s="22">
        <f t="shared" si="1"/>
        <v>4</v>
      </c>
      <c r="B27" s="115" t="s">
        <v>89</v>
      </c>
      <c r="C27" s="115" t="s">
        <v>89</v>
      </c>
      <c r="D27" s="115" t="s">
        <v>9</v>
      </c>
    </row>
    <row r="28" spans="1:4" ht="18.75">
      <c r="A28" s="22">
        <f t="shared" si="1"/>
        <v>5</v>
      </c>
      <c r="B28" s="115" t="s">
        <v>81</v>
      </c>
      <c r="C28" s="115" t="s">
        <v>82</v>
      </c>
      <c r="D28" s="115" t="s">
        <v>27</v>
      </c>
    </row>
    <row r="29" spans="1:4" ht="18.75">
      <c r="A29" s="22">
        <f t="shared" si="1"/>
        <v>6</v>
      </c>
      <c r="B29" s="115" t="s">
        <v>77</v>
      </c>
      <c r="C29" s="115" t="s">
        <v>78</v>
      </c>
      <c r="D29" s="115" t="s">
        <v>79</v>
      </c>
    </row>
    <row r="30" spans="1:4" ht="18.75">
      <c r="A30" s="22">
        <f t="shared" si="1"/>
        <v>7</v>
      </c>
      <c r="B30" s="115" t="s">
        <v>90</v>
      </c>
      <c r="C30" s="115" t="s">
        <v>91</v>
      </c>
      <c r="D30" s="115" t="s">
        <v>14</v>
      </c>
    </row>
    <row r="31" spans="1:4" ht="18.75">
      <c r="A31" s="22">
        <f t="shared" si="1"/>
        <v>8</v>
      </c>
      <c r="B31" s="115" t="s">
        <v>92</v>
      </c>
      <c r="C31" s="115" t="s">
        <v>93</v>
      </c>
      <c r="D31" s="115" t="s">
        <v>18</v>
      </c>
    </row>
    <row r="32" spans="1:4" ht="18.75">
      <c r="A32" s="22"/>
      <c r="B32" s="85"/>
      <c r="C32" s="85"/>
      <c r="D32" s="82"/>
    </row>
    <row r="33" spans="1:4" ht="18.75">
      <c r="A33" s="22"/>
      <c r="B33" s="85"/>
      <c r="C33" s="85"/>
      <c r="D33" s="82"/>
    </row>
    <row r="34" spans="1:4" ht="18.75">
      <c r="A34" s="22"/>
      <c r="B34" s="85"/>
      <c r="C34" s="85"/>
      <c r="D34" s="82"/>
    </row>
    <row r="35" spans="1:4" ht="18.75">
      <c r="A35" s="22"/>
      <c r="B35" s="85"/>
      <c r="C35" s="85"/>
      <c r="D35" s="82"/>
    </row>
    <row r="36" spans="1:4" ht="18.75">
      <c r="A36" s="22"/>
      <c r="B36" s="85"/>
      <c r="C36" s="85"/>
      <c r="D36" s="82"/>
    </row>
    <row r="37" spans="1:4" ht="18.75">
      <c r="A37" s="22"/>
      <c r="B37" s="85"/>
      <c r="C37" s="85"/>
      <c r="D37" s="82"/>
    </row>
    <row r="38" ht="18.75">
      <c r="A38" s="22"/>
    </row>
    <row r="39" ht="18.75">
      <c r="A39" s="22"/>
    </row>
    <row r="40" ht="18.75">
      <c r="A40" s="22"/>
    </row>
    <row r="41" ht="18.75">
      <c r="A41" s="22"/>
    </row>
    <row r="42" ht="18.75">
      <c r="A42" s="22"/>
    </row>
    <row r="43" ht="18.75">
      <c r="A43" s="22"/>
    </row>
    <row r="44" ht="18.75">
      <c r="A44" s="22"/>
    </row>
    <row r="45" ht="18.75">
      <c r="A45" s="22"/>
    </row>
    <row r="46" ht="18.75">
      <c r="A46" s="22"/>
    </row>
    <row r="47" ht="18.75">
      <c r="A47" s="22"/>
    </row>
  </sheetData>
  <mergeCells count="2">
    <mergeCell ref="B1:H2"/>
    <mergeCell ref="A23:F2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Alexander</cp:lastModifiedBy>
  <dcterms:created xsi:type="dcterms:W3CDTF">2005-05-09T17:59:35Z</dcterms:created>
  <dcterms:modified xsi:type="dcterms:W3CDTF">2005-05-16T19:00:53Z</dcterms:modified>
  <cp:category/>
  <cp:version/>
  <cp:contentType/>
  <cp:contentStatus/>
</cp:coreProperties>
</file>